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<sst xmlns="http://schemas.openxmlformats.org/spreadsheetml/2006/main" count="433" uniqueCount="420">
  <si>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</si>
  <si>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</si>
  <si>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</si>
  <si>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</si>
  <si>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</si>
  <si>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</si>
  <si>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</si>
  <si>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</si>
  <si>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</si>
  <si>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</si>
  <si>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</si>
  <si>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</si>
  <si>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</si>
  <si>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</si>
  <si>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</si>
  <si>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</si>
  <si>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</si>
  <si>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</si>
  <si>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</si>
  <si>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</si>
  <si>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</si>
  <si>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</si>
  <si>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</si>
  <si>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</si>
  <si>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</si>
  <si>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</si>
  <si>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</si>
  <si>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</si>
  <si>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</si>
  <si>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</si>
  <si>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</si>
  <si>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</si>
  <si>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</si>
  <si>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</si>
  <si>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</si>
  <si>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</si>
  <si>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</si>
  <si>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</si>
  <si>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</si>
  <si>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</si>
  <si>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</si>
  <si>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</si>
  <si>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</si>
  <si>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</si>
  <si>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</si>
  <si>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</si>
  <si>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</si>
  <si>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</si>
  <si>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</si>
  <si>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</si>
  <si>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</si>
  <si>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</si>
  <si>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</si>
  <si>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</si>
  <si>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</si>
  <si>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</si>
  <si>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</si>
  <si>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</si>
  <si>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</si>
  <si>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</si>
  <si>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</si>
  <si>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</si>
  <si>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</si>
  <si>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</si>
  <si>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</si>
  <si>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</si>
  <si>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</si>
  <si>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</si>
  <si>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</si>
  <si>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</si>
  <si>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</si>
  <si>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</si>
  <si>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</si>
  <si>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</si>
  <si>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</si>
  <si>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</si>
  <si>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</si>
  <si>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</si>
  <si>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</si>
  <si>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</si>
  <si>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</si>
  <si>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</si>
  <si>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</si>
  <si>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</si>
  <si>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</si>
  <si>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</si>
  <si>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</si>
  <si>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</si>
  <si>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</si>
  <si>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</si>
  <si>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</si>
  <si>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</si>
  <si>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</si>
  <si>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</si>
  <si>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</si>
  <si>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</si>
  <si>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</si>
  <si>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</si>
  <si>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</si>
  <si>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</si>
  <si>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</si>
  <si>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</si>
  <si>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</si>
  <si>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</si>
  <si>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</si>
  <si>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</si>
  <si>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</si>
  <si>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</si>
  <si>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</si>
  <si>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</si>
  <si>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</si>
  <si>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</si>
  <si>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</si>
  <si>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</si>
  <si>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</si>
  <si>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</si>
  <si>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</si>
  <si>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</si>
  <si>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</si>
  <si>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</si>
  <si>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</si>
  <si>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</si>
  <si>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</si>
  <si>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</si>
  <si>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</si>
  <si>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</si>
  <si>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</si>
  <si>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</si>
  <si>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</si>
  <si>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</si>
  <si>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</si>
  <si>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</si>
  <si>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</si>
  <si>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</si>
  <si>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</si>
  <si>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</si>
  <si>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</si>
  <si>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</si>
  <si>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</si>
  <si>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</si>
  <si>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</si>
  <si>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</si>
  <si>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</si>
  <si>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</si>
  <si>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</si>
  <si>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</si>
  <si>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</si>
  <si>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</si>
  <si>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</si>
  <si>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</si>
  <si>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</si>
  <si>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</si>
  <si>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</si>
  <si>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</si>
  <si>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</si>
  <si>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</si>
  <si>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</si>
  <si>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</si>
  <si>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</si>
  <si>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</si>
  <si>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</si>
  <si>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</si>
  <si>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</si>
  <si>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</si>
  <si>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</si>
  <si>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</si>
  <si>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</si>
  <si>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</si>
  <si>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</si>
  <si>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</si>
  <si>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</si>
  <si>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</si>
  <si>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</si>
  <si>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</si>
  <si>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</si>
  <si>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</si>
  <si>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</si>
  <si>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</si>
  <si>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</si>
  <si>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</si>
  <si>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</si>
  <si>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</si>
  <si>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</si>
  <si>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</si>
  <si>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</si>
  <si>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</si>
  <si>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</si>
  <si>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</si>
  <si>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</si>
  <si>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</si>
  <si>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</si>
  <si>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</si>
  <si>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</si>
  <si>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</si>
  <si>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</si>
  <si>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</si>
  <si>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</si>
  <si>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</si>
  <si>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</si>
  <si>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</si>
  <si>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</si>
  <si>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</si>
  <si>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</si>
  <si>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</si>
  <si>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</si>
  <si>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</si>
  <si>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</si>
  <si>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</si>
  <si>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</si>
  <si>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</si>
  <si>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</si>
  <si>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</si>
  <si>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</si>
  <si>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</si>
  <si>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</si>
  <si>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</si>
  <si>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</si>
  <si>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</si>
  <si>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</si>
  <si>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</si>
  <si>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</si>
  <si>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</si>
  <si>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</si>
  <si>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</si>
  <si>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</si>
  <si>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</si>
  <si>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</si>
  <si>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</si>
  <si>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</si>
  <si>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</si>
  <si>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</si>
  <si>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</si>
  <si>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</si>
  <si>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</si>
  <si>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</si>
  <si>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</si>
  <si>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</si>
  <si>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</si>
  <si>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</si>
  <si>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</si>
  <si>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</si>
  <si>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</si>
  <si>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</si>
  <si>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</si>
  <si>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</si>
  <si>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</si>
  <si>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</si>
  <si>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</si>
  <si>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</si>
  <si>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</si>
  <si>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</si>
  <si>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</si>
  <si>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</si>
  <si>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</si>
  <si>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</si>
  <si>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</si>
  <si>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</si>
  <si>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</si>
  <si>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</si>
  <si>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</si>
  <si>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</si>
  <si>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</si>
  <si>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</si>
  <si>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</si>
  <si>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</si>
  <si>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</si>
  <si>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</si>
  <si>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</si>
  <si>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</si>
  <si>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</si>
  <si>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</si>
  <si>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</si>
  <si>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</si>
  <si>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</si>
  <si>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</si>
  <si>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</si>
  <si>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</si>
  <si>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</si>
  <si>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</si>
  <si>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</si>
  <si>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</si>
  <si>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</si>
  <si>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</si>
  <si>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</si>
  <si>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</si>
  <si>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</si>
  <si>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</si>
  <si>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</si>
  <si>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</si>
  <si>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</si>
  <si>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</si>
  <si>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</si>
  <si>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</si>
  <si>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</si>
  <si>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</si>
  <si>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</si>
  <si>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</si>
  <si>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</si>
  <si>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</si>
  <si>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</si>
  <si>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</si>
  <si>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</si>
  <si>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</si>
  <si>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</si>
  <si>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</si>
  <si>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</si>
  <si>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</si>
  <si>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</si>
  <si>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</si>
  <si>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</si>
  <si>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</si>
  <si>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</si>
  <si>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</si>
  <si>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</si>
  <si>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</si>
  <si>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</si>
  <si>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</si>
  <si>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</si>
  <si>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</si>
  <si>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</si>
  <si>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</si>
  <si>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</si>
  <si>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</si>
  <si>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</si>
  <si>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</si>
  <si>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</si>
  <si>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</si>
  <si>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</si>
  <si>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</si>
  <si>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</si>
  <si>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</si>
  <si>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</si>
  <si>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</si>
  <si>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</si>
  <si>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</si>
  <si>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</si>
  <si>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</si>
  <si>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</si>
  <si>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</si>
  <si>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</si>
  <si>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</si>
  <si>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</si>
  <si>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</si>
  <si>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</si>
  <si>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</si>
  <si>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</si>
  <si>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</si>
  <si>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</si>
  <si>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</si>
  <si>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</si>
  <si>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</si>
  <si>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</si>
  <si>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</si>
  <si>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</si>
  <si>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</si>
  <si>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</si>
  <si>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</si>
  <si>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</si>
  <si>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</si>
  <si>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</si>
  <si>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</si>
  <si>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</si>
  <si>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</si>
  <si>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</si>
  <si>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</si>
  <si>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</si>
  <si>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</si>
  <si>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</si>
  <si>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</si>
  <si>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</si>
  <si>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</si>
  <si>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</si>
  <si>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</si>
  <si>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</si>
  <si>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</si>
  <si>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</si>
  <si>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</si>
  <si>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</si>
  <si>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</si>
  <si>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</si>
  <si>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</si>
  <si>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</si>
  <si>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</si>
  <si>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</si>
  <si>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</si>
  <si>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</si>
  <si>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</si>
  <si>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</si>
  <si>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</si>
  <si>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</si>
  <si>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</si>
  <si>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</si>
  <si>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</si>
  <si>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</si>
  <si>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</si>
  <si>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</si>
  <si>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</si>
  <si>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</si>
  <si>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</si>
  <si>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</si>
  <si>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</si>
  <si>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</si>
  <si>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</si>
  <si>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</si>
  <si>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</si>
  <si>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</si>
  <si>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</si>
  <si>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</si>
  <si>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</si>
  <si>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</si>
  <si>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</si>
  <si>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</si>
  <si>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</si>
  <si>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Субсидия на погашение дорожного кредита</t>
  </si>
  <si>
    <t>000  1  14  06013  13  0000  430</t>
  </si>
  <si>
    <t>000  1  14  06013  10  0000  430</t>
  </si>
  <si>
    <t>на 01.06.2018</t>
  </si>
  <si>
    <t>межбюджетные трансферты на благоустройство</t>
  </si>
  <si>
    <t>000  2  02  45160  13  0000  151</t>
  </si>
  <si>
    <t>000  2  02  45160  00  0000  151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</si>
</sst>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4">
      <selection activeCell="F153" sqref="F153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225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253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416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377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254</v>
      </c>
    </row>
    <row r="9" spans="1:9" ht="105.75" customHeight="1">
      <c r="A9" s="4" t="s">
        <v>226</v>
      </c>
      <c r="B9" s="4" t="s">
        <v>227</v>
      </c>
      <c r="C9" s="4" t="s">
        <v>228</v>
      </c>
      <c r="D9" s="4" t="s">
        <v>367</v>
      </c>
      <c r="E9" s="4" t="s">
        <v>53</v>
      </c>
      <c r="F9" s="4" t="s">
        <v>368</v>
      </c>
      <c r="G9" s="4" t="s">
        <v>54</v>
      </c>
      <c r="H9" s="41" t="s">
        <v>250</v>
      </c>
      <c r="I9" s="38"/>
    </row>
    <row r="10" spans="1:8" s="36" customFormat="1" ht="12.75">
      <c r="A10" s="29">
        <v>1.1</v>
      </c>
      <c r="B10" s="5" t="s">
        <v>229</v>
      </c>
      <c r="C10" s="6" t="s">
        <v>230</v>
      </c>
      <c r="D10" s="43">
        <f>D11+D97</f>
        <v>86051524.99</v>
      </c>
      <c r="E10" s="7">
        <f>E11+E97</f>
        <v>175718524.99</v>
      </c>
      <c r="F10" s="7">
        <f>F11+F97</f>
        <v>1156357.99</v>
      </c>
      <c r="G10" s="43">
        <f>G11+G97</f>
        <v>37472514.97</v>
      </c>
      <c r="H10" s="42">
        <f aca="true" t="shared" si="0" ref="H10:H38">G10/E10*100</f>
        <v>21.32530703415165</v>
      </c>
    </row>
    <row r="11" spans="1:8" s="36" customFormat="1" ht="25.5">
      <c r="A11" s="30">
        <v>1.2</v>
      </c>
      <c r="B11" s="14" t="s">
        <v>231</v>
      </c>
      <c r="C11" s="15" t="s">
        <v>232</v>
      </c>
      <c r="D11" s="15"/>
      <c r="E11" s="16">
        <f>E12+E18+E24+E28+E39+E42+E47+E62+E67+E86+E90</f>
        <v>79167000</v>
      </c>
      <c r="F11" s="16"/>
      <c r="G11" s="16">
        <f>G12+G18+G24+G28+G39+G42+G47+G62+G67+G86+G90</f>
        <v>36119656.98</v>
      </c>
      <c r="H11" s="42">
        <f t="shared" si="0"/>
        <v>45.62463776573572</v>
      </c>
    </row>
    <row r="12" spans="1:8" s="36" customFormat="1" ht="12.75">
      <c r="A12" s="28">
        <v>1.3</v>
      </c>
      <c r="B12" s="8" t="s">
        <v>233</v>
      </c>
      <c r="C12" s="9" t="s">
        <v>234</v>
      </c>
      <c r="D12" s="9"/>
      <c r="E12" s="10">
        <f>E13</f>
        <v>27120000</v>
      </c>
      <c r="F12" s="10"/>
      <c r="G12" s="10">
        <f>G13</f>
        <v>11848960.12</v>
      </c>
      <c r="H12" s="42">
        <f t="shared" si="0"/>
        <v>43.690855899705014</v>
      </c>
    </row>
    <row r="13" spans="1:8" ht="12.75">
      <c r="A13" s="31">
        <v>1.16</v>
      </c>
      <c r="B13" s="11" t="s">
        <v>235</v>
      </c>
      <c r="C13" s="12" t="s">
        <v>236</v>
      </c>
      <c r="D13" s="12"/>
      <c r="E13" s="13">
        <f>E14+E15+E16+E17</f>
        <v>27120000</v>
      </c>
      <c r="F13" s="13"/>
      <c r="G13" s="13">
        <f>G14+G15+G16+G17</f>
        <v>11848960.12</v>
      </c>
      <c r="H13" s="42">
        <f t="shared" si="0"/>
        <v>43.690855899705014</v>
      </c>
    </row>
    <row r="14" spans="1:8" ht="114" customHeight="1">
      <c r="A14" s="32">
        <v>1.17</v>
      </c>
      <c r="B14" s="2" t="s">
        <v>237</v>
      </c>
      <c r="C14" s="1" t="s">
        <v>238</v>
      </c>
      <c r="D14" s="1"/>
      <c r="E14" s="3">
        <v>26845000</v>
      </c>
      <c r="F14" s="3"/>
      <c r="G14" s="3">
        <v>11799047.45</v>
      </c>
      <c r="H14" s="42">
        <f t="shared" si="0"/>
        <v>43.95249562302104</v>
      </c>
    </row>
    <row r="15" spans="1:8" ht="114.75" customHeight="1">
      <c r="A15" s="32">
        <v>1.18</v>
      </c>
      <c r="B15" s="2" t="s">
        <v>239</v>
      </c>
      <c r="C15" s="1" t="s">
        <v>240</v>
      </c>
      <c r="D15" s="1"/>
      <c r="E15" s="3">
        <v>123000</v>
      </c>
      <c r="F15" s="3"/>
      <c r="G15" s="3">
        <v>29480.06</v>
      </c>
      <c r="H15" s="42">
        <f t="shared" si="0"/>
        <v>23.967528455284555</v>
      </c>
    </row>
    <row r="16" spans="1:8" ht="75.75" customHeight="1">
      <c r="A16" s="32">
        <v>1.19</v>
      </c>
      <c r="B16" s="2" t="s">
        <v>241</v>
      </c>
      <c r="C16" s="1" t="s">
        <v>242</v>
      </c>
      <c r="D16" s="1"/>
      <c r="E16" s="3">
        <v>152000</v>
      </c>
      <c r="F16" s="3"/>
      <c r="G16" s="3">
        <v>20432.61</v>
      </c>
      <c r="H16" s="42">
        <f t="shared" si="0"/>
        <v>13.44250657894737</v>
      </c>
    </row>
    <row r="17" spans="1:8" ht="117.75" customHeight="1">
      <c r="A17" s="32" t="s">
        <v>259</v>
      </c>
      <c r="B17" s="2" t="s">
        <v>243</v>
      </c>
      <c r="C17" s="1" t="s">
        <v>244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968756.1499999999</v>
      </c>
      <c r="H18" s="42">
        <f t="shared" si="0"/>
        <v>39.81735100698726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968756.1499999999</v>
      </c>
      <c r="H19" s="42">
        <f t="shared" si="0"/>
        <v>39.81735100698726</v>
      </c>
    </row>
    <row r="20" spans="1:8" ht="96" customHeight="1">
      <c r="A20" s="32" t="s">
        <v>260</v>
      </c>
      <c r="B20" s="2" t="s">
        <v>63</v>
      </c>
      <c r="C20" s="1" t="s">
        <v>64</v>
      </c>
      <c r="D20" s="1"/>
      <c r="E20" s="3">
        <v>802000</v>
      </c>
      <c r="F20" s="3"/>
      <c r="G20" s="3">
        <v>418257.43</v>
      </c>
      <c r="H20" s="42">
        <f t="shared" si="0"/>
        <v>52.15179925187032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3115.85</v>
      </c>
      <c r="H21" s="42">
        <f t="shared" si="0"/>
        <v>25.96541666666667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633983.83</v>
      </c>
      <c r="H22" s="42">
        <f t="shared" si="0"/>
        <v>40.02423169191919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-86600.96</v>
      </c>
      <c r="H23" s="42">
        <f t="shared" si="0"/>
        <v>-247.4313142857143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0</v>
      </c>
      <c r="H24" s="42">
        <f t="shared" si="0"/>
        <v>0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0</v>
      </c>
      <c r="H25" s="42">
        <f t="shared" si="0"/>
        <v>0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/>
      <c r="H26" s="42">
        <f t="shared" si="0"/>
        <v>0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33205000</v>
      </c>
      <c r="F28" s="10"/>
      <c r="G28" s="10">
        <f>G29+G32</f>
        <v>14681208.75</v>
      </c>
      <c r="H28" s="42">
        <f t="shared" si="0"/>
        <v>44.21384957084776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245191.21</v>
      </c>
      <c r="H29" s="42">
        <f t="shared" si="0"/>
        <v>11.620436492890995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245191.21</v>
      </c>
      <c r="H31" s="42">
        <f t="shared" si="0"/>
        <v>11.620436492890995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31095000</v>
      </c>
      <c r="F32" s="13"/>
      <c r="G32" s="13">
        <f>G33+G36</f>
        <v>14436017.54</v>
      </c>
      <c r="H32" s="42">
        <f t="shared" si="0"/>
        <v>46.425526740633536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24031000</v>
      </c>
      <c r="F33" s="3"/>
      <c r="G33" s="3">
        <f>G35</f>
        <v>13650296.29</v>
      </c>
      <c r="H33" s="42">
        <f t="shared" si="0"/>
        <v>56.80286417544005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24031000</v>
      </c>
      <c r="F35" s="3"/>
      <c r="G35" s="3">
        <v>13650296.29</v>
      </c>
      <c r="H35" s="42">
        <f t="shared" si="0"/>
        <v>56.80286417544005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7064000</v>
      </c>
      <c r="F36" s="3"/>
      <c r="G36" s="3">
        <f>G38</f>
        <v>785721.25</v>
      </c>
      <c r="H36" s="42">
        <f t="shared" si="0"/>
        <v>11.12289425254813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255</v>
      </c>
      <c r="B38" s="2" t="s">
        <v>98</v>
      </c>
      <c r="C38" s="1" t="s">
        <v>99</v>
      </c>
      <c r="D38" s="1"/>
      <c r="E38" s="3">
        <v>7064000</v>
      </c>
      <c r="F38" s="3"/>
      <c r="G38" s="3">
        <v>785721.25</v>
      </c>
      <c r="H38" s="42">
        <f t="shared" si="0"/>
        <v>11.12289425254813</v>
      </c>
    </row>
    <row r="39" spans="1:8" s="36" customFormat="1" ht="23.25" customHeight="1">
      <c r="A39" s="28" t="s">
        <v>261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262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263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264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265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266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267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268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269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3015930.59</v>
      </c>
      <c r="H47" s="42">
        <f aca="true" t="shared" si="1" ref="H47:H67">G47/E47*100</f>
        <v>69.10931691109073</v>
      </c>
    </row>
    <row r="48" spans="1:8" ht="114" customHeight="1">
      <c r="A48" s="31" t="s">
        <v>270</v>
      </c>
      <c r="B48" s="11" t="s">
        <v>118</v>
      </c>
      <c r="C48" s="12" t="s">
        <v>119</v>
      </c>
      <c r="D48" s="12"/>
      <c r="E48" s="13">
        <f>E49+E52</f>
        <v>1936000</v>
      </c>
      <c r="F48" s="13"/>
      <c r="G48" s="13">
        <f>G49+G52</f>
        <v>1826690.83</v>
      </c>
      <c r="H48" s="42">
        <f t="shared" si="1"/>
        <v>94.35386518595041</v>
      </c>
    </row>
    <row r="49" spans="1:8" ht="104.25" customHeight="1">
      <c r="A49" s="32" t="s">
        <v>271</v>
      </c>
      <c r="B49" s="2" t="s">
        <v>120</v>
      </c>
      <c r="C49" s="1" t="s">
        <v>121</v>
      </c>
      <c r="D49" s="1"/>
      <c r="E49" s="3">
        <f>E50+E51</f>
        <v>1936000</v>
      </c>
      <c r="F49" s="3"/>
      <c r="G49" s="3">
        <f>G50+G51</f>
        <v>1826690.83</v>
      </c>
      <c r="H49" s="42">
        <f t="shared" si="1"/>
        <v>94.35386518595041</v>
      </c>
    </row>
    <row r="50" spans="1:8" ht="116.25" customHeight="1">
      <c r="A50" s="32" t="s">
        <v>272</v>
      </c>
      <c r="B50" s="2" t="s">
        <v>246</v>
      </c>
      <c r="C50" s="22" t="s">
        <v>245</v>
      </c>
      <c r="D50" s="22"/>
      <c r="E50" s="3"/>
      <c r="F50" s="3"/>
      <c r="G50" s="3"/>
      <c r="H50" s="42"/>
    </row>
    <row r="51" spans="1:8" ht="120" customHeight="1">
      <c r="A51" s="32" t="s">
        <v>273</v>
      </c>
      <c r="B51" s="2" t="s">
        <v>122</v>
      </c>
      <c r="C51" s="1" t="s">
        <v>123</v>
      </c>
      <c r="D51" s="1"/>
      <c r="E51" s="3">
        <v>1936000</v>
      </c>
      <c r="F51" s="3"/>
      <c r="G51" s="3">
        <v>1826690.83</v>
      </c>
      <c r="H51" s="42">
        <f t="shared" si="1"/>
        <v>94.35386518595041</v>
      </c>
    </row>
    <row r="52" spans="1:8" ht="115.5" customHeight="1">
      <c r="A52" s="32" t="s">
        <v>274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275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90" customHeight="1">
      <c r="A54" s="32" t="s">
        <v>276</v>
      </c>
      <c r="B54" s="2" t="s">
        <v>128</v>
      </c>
      <c r="C54" s="1" t="s">
        <v>129</v>
      </c>
      <c r="D54" s="1"/>
      <c r="E54" s="3"/>
      <c r="F54" s="3"/>
      <c r="G54" s="3"/>
      <c r="H54" s="42"/>
    </row>
    <row r="55" spans="1:8" ht="46.5" customHeight="1">
      <c r="A55" s="31" t="s">
        <v>277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278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279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280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1189239.76</v>
      </c>
      <c r="H58" s="42">
        <f t="shared" si="1"/>
        <v>50.010082422203524</v>
      </c>
    </row>
    <row r="59" spans="1:8" ht="113.25" customHeight="1">
      <c r="A59" s="32" t="s">
        <v>281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1189239.76</v>
      </c>
      <c r="H59" s="42">
        <f t="shared" si="1"/>
        <v>50.010082422203524</v>
      </c>
    </row>
    <row r="60" spans="1:8" ht="97.5" customHeight="1">
      <c r="A60" s="32" t="s">
        <v>256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282</v>
      </c>
      <c r="B61" s="2" t="s">
        <v>136</v>
      </c>
      <c r="C61" s="1" t="s">
        <v>137</v>
      </c>
      <c r="D61" s="1"/>
      <c r="E61" s="3">
        <v>2378000</v>
      </c>
      <c r="F61" s="3"/>
      <c r="G61" s="3">
        <v>1189239.76</v>
      </c>
      <c r="H61" s="42">
        <f t="shared" si="1"/>
        <v>50.010082422203524</v>
      </c>
    </row>
    <row r="62" spans="1:8" s="36" customFormat="1" ht="52.5" customHeight="1">
      <c r="A62" s="28" t="s">
        <v>283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</f>
        <v>98050</v>
      </c>
      <c r="H62" s="42">
        <f t="shared" si="1"/>
        <v>65.36666666666666</v>
      </c>
    </row>
    <row r="63" spans="1:8" ht="30" customHeight="1">
      <c r="A63" s="32" t="s">
        <v>284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98050</v>
      </c>
      <c r="H63" s="42">
        <f t="shared" si="1"/>
        <v>65.36666666666666</v>
      </c>
    </row>
    <row r="64" spans="1:8" ht="27" customHeight="1">
      <c r="A64" s="32" t="s">
        <v>285</v>
      </c>
      <c r="B64" s="2" t="s">
        <v>142</v>
      </c>
      <c r="C64" s="1" t="s">
        <v>143</v>
      </c>
      <c r="D64" s="1"/>
      <c r="E64" s="3">
        <f>E65+E66</f>
        <v>150000</v>
      </c>
      <c r="F64" s="3"/>
      <c r="G64" s="3">
        <f>G65+G66</f>
        <v>98050</v>
      </c>
      <c r="H64" s="42">
        <f t="shared" si="1"/>
        <v>65.36666666666666</v>
      </c>
    </row>
    <row r="65" spans="1:8" ht="37.5" customHeight="1">
      <c r="A65" s="32" t="s">
        <v>286</v>
      </c>
      <c r="B65" s="2" t="s">
        <v>144</v>
      </c>
      <c r="C65" s="1" t="s">
        <v>145</v>
      </c>
      <c r="D65" s="1"/>
      <c r="E65" s="2"/>
      <c r="F65" s="2"/>
      <c r="G65" s="2"/>
      <c r="H65" s="42"/>
    </row>
    <row r="66" spans="1:8" ht="41.25" customHeight="1">
      <c r="A66" s="32" t="s">
        <v>287</v>
      </c>
      <c r="B66" s="2" t="s">
        <v>146</v>
      </c>
      <c r="C66" s="1" t="s">
        <v>147</v>
      </c>
      <c r="D66" s="1"/>
      <c r="E66" s="3">
        <v>150000</v>
      </c>
      <c r="F66" s="3"/>
      <c r="G66" s="3">
        <v>98050</v>
      </c>
      <c r="H66" s="42">
        <f t="shared" si="1"/>
        <v>65.36666666666666</v>
      </c>
    </row>
    <row r="67" spans="1:8" s="36" customFormat="1" ht="45" customHeight="1">
      <c r="A67" s="28" t="s">
        <v>257</v>
      </c>
      <c r="B67" s="8" t="s">
        <v>148</v>
      </c>
      <c r="C67" s="9" t="s">
        <v>149</v>
      </c>
      <c r="D67" s="9"/>
      <c r="E67" s="10">
        <f>E68+E70+E79+J71</f>
        <v>10526000</v>
      </c>
      <c r="F67" s="10"/>
      <c r="G67" s="10">
        <f>G68+G70+G79</f>
        <v>3785394.73</v>
      </c>
      <c r="H67" s="42">
        <f t="shared" si="1"/>
        <v>35.96232880486415</v>
      </c>
    </row>
    <row r="68" spans="1:8" ht="18" customHeight="1">
      <c r="A68" s="31" t="s">
        <v>288</v>
      </c>
      <c r="B68" s="11" t="s">
        <v>150</v>
      </c>
      <c r="C68" s="12" t="s">
        <v>151</v>
      </c>
      <c r="D68" s="12"/>
      <c r="E68" s="13">
        <f>E69</f>
        <v>4576000</v>
      </c>
      <c r="F68" s="13"/>
      <c r="G68" s="13">
        <f>G69</f>
        <v>0</v>
      </c>
      <c r="H68" s="42"/>
    </row>
    <row r="69" spans="1:8" ht="42" customHeight="1">
      <c r="A69" s="32" t="s">
        <v>289</v>
      </c>
      <c r="B69" s="2" t="s">
        <v>152</v>
      </c>
      <c r="C69" s="1" t="s">
        <v>153</v>
      </c>
      <c r="D69" s="1"/>
      <c r="E69" s="3">
        <v>4576000</v>
      </c>
      <c r="F69" s="3"/>
      <c r="G69" s="3"/>
      <c r="H69" s="42"/>
    </row>
    <row r="70" spans="1:8" ht="114.75" customHeight="1">
      <c r="A70" s="31" t="s">
        <v>290</v>
      </c>
      <c r="B70" s="11" t="s">
        <v>154</v>
      </c>
      <c r="C70" s="12" t="s">
        <v>155</v>
      </c>
      <c r="D70" s="12"/>
      <c r="E70" s="13">
        <f>E71</f>
        <v>2900000</v>
      </c>
      <c r="F70" s="13"/>
      <c r="G70" s="13"/>
      <c r="H70" s="42"/>
    </row>
    <row r="71" spans="1:8" ht="117" customHeight="1">
      <c r="A71" s="32" t="s">
        <v>291</v>
      </c>
      <c r="B71" s="2" t="s">
        <v>156</v>
      </c>
      <c r="C71" s="1" t="s">
        <v>157</v>
      </c>
      <c r="D71" s="1"/>
      <c r="E71" s="24">
        <f>E72</f>
        <v>2900000</v>
      </c>
      <c r="F71" s="24"/>
      <c r="G71" s="24">
        <f>G72</f>
        <v>0</v>
      </c>
      <c r="H71" s="42"/>
    </row>
    <row r="72" spans="1:8" ht="112.5" customHeight="1">
      <c r="A72" s="32" t="s">
        <v>292</v>
      </c>
      <c r="B72" s="2" t="s">
        <v>164</v>
      </c>
      <c r="C72" s="1" t="s">
        <v>378</v>
      </c>
      <c r="D72" s="1"/>
      <c r="E72" s="24">
        <v>2900000</v>
      </c>
      <c r="F72" s="24"/>
      <c r="G72" s="24"/>
      <c r="H72" s="42"/>
    </row>
    <row r="73" spans="1:8" ht="102" customHeight="1">
      <c r="A73" s="32" t="s">
        <v>293</v>
      </c>
      <c r="B73" s="2" t="s">
        <v>159</v>
      </c>
      <c r="C73" s="1" t="s">
        <v>160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294</v>
      </c>
      <c r="B74" s="2" t="s">
        <v>161</v>
      </c>
      <c r="C74" s="1" t="s">
        <v>158</v>
      </c>
      <c r="D74" s="1"/>
      <c r="E74" s="24"/>
      <c r="F74" s="24"/>
      <c r="G74" s="24"/>
      <c r="H74" s="42"/>
    </row>
    <row r="75" spans="1:8" ht="115.5" customHeight="1">
      <c r="A75" s="32" t="s">
        <v>295</v>
      </c>
      <c r="B75" s="2" t="s">
        <v>162</v>
      </c>
      <c r="C75" s="1" t="s">
        <v>163</v>
      </c>
      <c r="D75" s="1"/>
      <c r="E75" s="3">
        <v>2900000</v>
      </c>
      <c r="F75" s="3"/>
      <c r="G75" s="3">
        <f>G76</f>
        <v>0</v>
      </c>
      <c r="H75" s="42"/>
    </row>
    <row r="76" spans="1:8" ht="107.25" customHeight="1">
      <c r="A76" s="32" t="s">
        <v>296</v>
      </c>
      <c r="B76" s="2" t="s">
        <v>164</v>
      </c>
      <c r="C76" s="1" t="s">
        <v>165</v>
      </c>
      <c r="D76" s="1"/>
      <c r="E76" s="3"/>
      <c r="F76" s="3"/>
      <c r="G76" s="3"/>
      <c r="H76" s="42"/>
    </row>
    <row r="77" spans="1:8" ht="105" customHeight="1">
      <c r="A77" s="32" t="s">
        <v>297</v>
      </c>
      <c r="B77" s="2" t="s">
        <v>166</v>
      </c>
      <c r="C77" s="1" t="s">
        <v>167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298</v>
      </c>
      <c r="B78" s="2" t="s">
        <v>168</v>
      </c>
      <c r="C78" s="1" t="s">
        <v>165</v>
      </c>
      <c r="D78" s="1"/>
      <c r="E78" s="24"/>
      <c r="F78" s="24"/>
      <c r="G78" s="24"/>
      <c r="H78" s="42"/>
    </row>
    <row r="79" spans="1:8" ht="50.25" customHeight="1">
      <c r="A79" s="31" t="s">
        <v>299</v>
      </c>
      <c r="B79" s="11" t="s">
        <v>169</v>
      </c>
      <c r="C79" s="12" t="s">
        <v>170</v>
      </c>
      <c r="D79" s="12"/>
      <c r="E79" s="13">
        <f>E80+E83</f>
        <v>3050000</v>
      </c>
      <c r="F79" s="13"/>
      <c r="G79" s="13">
        <f>G80+G83</f>
        <v>3785394.73</v>
      </c>
      <c r="H79" s="42">
        <f>G79/E79*100</f>
        <v>124.11130262295083</v>
      </c>
    </row>
    <row r="80" spans="1:8" ht="69.75" customHeight="1">
      <c r="A80" s="32" t="s">
        <v>300</v>
      </c>
      <c r="B80" s="2" t="s">
        <v>171</v>
      </c>
      <c r="C80" s="1" t="s">
        <v>172</v>
      </c>
      <c r="D80" s="1"/>
      <c r="E80" s="3">
        <f>E81+E82</f>
        <v>1050000</v>
      </c>
      <c r="F80" s="3"/>
      <c r="G80" s="3">
        <f>G81+G82</f>
        <v>284065.83</v>
      </c>
      <c r="H80" s="42">
        <f>G80/E80*100</f>
        <v>27.053888571428576</v>
      </c>
    </row>
    <row r="81" spans="1:8" ht="76.5" customHeight="1">
      <c r="A81" s="32" t="s">
        <v>301</v>
      </c>
      <c r="B81" s="2" t="s">
        <v>415</v>
      </c>
      <c r="C81" s="1" t="s">
        <v>247</v>
      </c>
      <c r="D81" s="1"/>
      <c r="E81" s="3"/>
      <c r="F81" s="3"/>
      <c r="G81" s="3"/>
      <c r="H81" s="42"/>
    </row>
    <row r="82" spans="1:8" ht="80.25" customHeight="1">
      <c r="A82" s="32" t="s">
        <v>302</v>
      </c>
      <c r="B82" s="2" t="s">
        <v>414</v>
      </c>
      <c r="C82" s="1" t="s">
        <v>173</v>
      </c>
      <c r="D82" s="1"/>
      <c r="E82" s="3">
        <v>1050000</v>
      </c>
      <c r="F82" s="3"/>
      <c r="G82" s="3">
        <v>284065.83</v>
      </c>
      <c r="H82" s="42">
        <f>G82/E82*100</f>
        <v>27.053888571428576</v>
      </c>
    </row>
    <row r="83" spans="1:8" ht="81" customHeight="1">
      <c r="A83" s="32" t="s">
        <v>303</v>
      </c>
      <c r="B83" s="2" t="s">
        <v>174</v>
      </c>
      <c r="C83" s="1" t="s">
        <v>175</v>
      </c>
      <c r="D83" s="1"/>
      <c r="E83" s="3">
        <f>E84+E85</f>
        <v>2000000</v>
      </c>
      <c r="F83" s="3"/>
      <c r="G83" s="3">
        <f>G84+G85</f>
        <v>3501328.9</v>
      </c>
      <c r="H83" s="42"/>
    </row>
    <row r="84" spans="1:8" ht="75" customHeight="1">
      <c r="A84" s="32" t="s">
        <v>304</v>
      </c>
      <c r="B84" s="2" t="s">
        <v>176</v>
      </c>
      <c r="C84" s="1" t="s">
        <v>177</v>
      </c>
      <c r="D84" s="1"/>
      <c r="E84" s="24"/>
      <c r="F84" s="24"/>
      <c r="G84" s="24"/>
      <c r="H84" s="42"/>
    </row>
    <row r="85" spans="1:8" ht="75" customHeight="1">
      <c r="A85" s="32" t="s">
        <v>305</v>
      </c>
      <c r="B85" s="2" t="s">
        <v>178</v>
      </c>
      <c r="C85" s="1" t="s">
        <v>179</v>
      </c>
      <c r="D85" s="1"/>
      <c r="E85" s="3">
        <v>2000000</v>
      </c>
      <c r="F85" s="3"/>
      <c r="G85" s="3">
        <v>3501328.9</v>
      </c>
      <c r="H85" s="42"/>
    </row>
    <row r="86" spans="1:8" s="36" customFormat="1" ht="33" customHeight="1">
      <c r="A86" s="28" t="s">
        <v>306</v>
      </c>
      <c r="B86" s="8" t="s">
        <v>180</v>
      </c>
      <c r="C86" s="9" t="s">
        <v>181</v>
      </c>
      <c r="D86" s="9"/>
      <c r="E86" s="10">
        <f>E87</f>
        <v>100000</v>
      </c>
      <c r="F86" s="10"/>
      <c r="G86" s="10">
        <f>G87</f>
        <v>36834.24</v>
      </c>
      <c r="H86" s="42">
        <f>G86/E86*100</f>
        <v>36.834239999999994</v>
      </c>
    </row>
    <row r="87" spans="1:8" ht="47.25" customHeight="1">
      <c r="A87" s="31" t="s">
        <v>307</v>
      </c>
      <c r="B87" s="11" t="s">
        <v>182</v>
      </c>
      <c r="C87" s="12" t="s">
        <v>183</v>
      </c>
      <c r="D87" s="12"/>
      <c r="E87" s="13">
        <f>E88+E89</f>
        <v>100000</v>
      </c>
      <c r="F87" s="13"/>
      <c r="G87" s="13">
        <f>G88+G89</f>
        <v>36834.24</v>
      </c>
      <c r="H87" s="42">
        <f>G87/E87*100</f>
        <v>36.834239999999994</v>
      </c>
    </row>
    <row r="88" spans="1:8" ht="56.25" customHeight="1">
      <c r="A88" s="32" t="s">
        <v>308</v>
      </c>
      <c r="B88" s="2" t="s">
        <v>184</v>
      </c>
      <c r="C88" s="1" t="s">
        <v>185</v>
      </c>
      <c r="D88" s="1"/>
      <c r="E88" s="2"/>
      <c r="F88" s="2"/>
      <c r="G88" s="2"/>
      <c r="H88" s="42"/>
    </row>
    <row r="89" spans="1:8" ht="61.5" customHeight="1">
      <c r="A89" s="32" t="s">
        <v>309</v>
      </c>
      <c r="B89" s="2" t="s">
        <v>186</v>
      </c>
      <c r="C89" s="1" t="s">
        <v>187</v>
      </c>
      <c r="D89" s="1"/>
      <c r="E89" s="3">
        <v>100000</v>
      </c>
      <c r="F89" s="3"/>
      <c r="G89" s="3">
        <v>36834.24</v>
      </c>
      <c r="H89" s="42">
        <f>G89/E89*100</f>
        <v>36.834239999999994</v>
      </c>
    </row>
    <row r="90" spans="1:8" s="36" customFormat="1" ht="24.75" customHeight="1">
      <c r="A90" s="28" t="s">
        <v>310</v>
      </c>
      <c r="B90" s="8" t="s">
        <v>188</v>
      </c>
      <c r="C90" s="9" t="s">
        <v>189</v>
      </c>
      <c r="D90" s="9"/>
      <c r="E90" s="10">
        <f>E91+E94</f>
        <v>1254000</v>
      </c>
      <c r="F90" s="10"/>
      <c r="G90" s="10">
        <f>G91+G94</f>
        <v>1684522.4</v>
      </c>
      <c r="H90" s="42">
        <f>H94+H91</f>
        <v>134.3319298245614</v>
      </c>
    </row>
    <row r="91" spans="1:8" ht="24" customHeight="1">
      <c r="A91" s="31" t="s">
        <v>311</v>
      </c>
      <c r="B91" s="11" t="s">
        <v>190</v>
      </c>
      <c r="C91" s="12" t="s">
        <v>191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312</v>
      </c>
      <c r="B92" s="2" t="s">
        <v>192</v>
      </c>
      <c r="C92" s="1" t="s">
        <v>193</v>
      </c>
      <c r="D92" s="1"/>
      <c r="E92" s="2"/>
      <c r="F92" s="2"/>
      <c r="G92" s="2"/>
      <c r="H92" s="42"/>
    </row>
    <row r="93" spans="1:8" ht="40.5" customHeight="1">
      <c r="A93" s="32" t="s">
        <v>313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314</v>
      </c>
      <c r="B94" s="11" t="s">
        <v>194</v>
      </c>
      <c r="C94" s="12" t="s">
        <v>195</v>
      </c>
      <c r="D94" s="12"/>
      <c r="E94" s="13">
        <f>E95+E96</f>
        <v>1254000</v>
      </c>
      <c r="F94" s="13"/>
      <c r="G94" s="13">
        <f>G95+G96</f>
        <v>1684522.4</v>
      </c>
      <c r="H94" s="42">
        <f>H96</f>
        <v>134.3319298245614</v>
      </c>
    </row>
    <row r="95" spans="1:8" ht="30" customHeight="1">
      <c r="A95" s="32" t="s">
        <v>315</v>
      </c>
      <c r="B95" s="2" t="s">
        <v>196</v>
      </c>
      <c r="C95" s="1" t="s">
        <v>197</v>
      </c>
      <c r="D95" s="1"/>
      <c r="E95" s="2"/>
      <c r="F95" s="2"/>
      <c r="G95" s="2"/>
      <c r="H95" s="42"/>
    </row>
    <row r="96" spans="1:8" ht="30.75" customHeight="1">
      <c r="A96" s="32" t="s">
        <v>316</v>
      </c>
      <c r="B96" s="2" t="s">
        <v>198</v>
      </c>
      <c r="C96" s="1" t="s">
        <v>199</v>
      </c>
      <c r="D96" s="1"/>
      <c r="E96" s="3">
        <v>1254000</v>
      </c>
      <c r="F96" s="3"/>
      <c r="G96" s="3">
        <v>1684522.4</v>
      </c>
      <c r="H96" s="42">
        <f>G96/E96*100</f>
        <v>134.3319298245614</v>
      </c>
    </row>
    <row r="97" spans="1:8" s="36" customFormat="1" ht="31.5" customHeight="1">
      <c r="A97" s="28" t="s">
        <v>317</v>
      </c>
      <c r="B97" s="8" t="s">
        <v>200</v>
      </c>
      <c r="C97" s="9" t="s">
        <v>201</v>
      </c>
      <c r="D97" s="10">
        <f>D98+D156+D163</f>
        <v>86051524.99</v>
      </c>
      <c r="E97" s="10">
        <f>E98+E156+E163</f>
        <v>96551524.99</v>
      </c>
      <c r="F97" s="10">
        <f>F98+F156+F163</f>
        <v>1156357.99</v>
      </c>
      <c r="G97" s="10">
        <f>G98+G156+G163</f>
        <v>1352857.99</v>
      </c>
      <c r="H97" s="42">
        <f>G97/E97*100</f>
        <v>1.4011772368588873</v>
      </c>
    </row>
    <row r="98" spans="1:8" s="36" customFormat="1" ht="54" customHeight="1">
      <c r="A98" s="28" t="s">
        <v>318</v>
      </c>
      <c r="B98" s="8" t="s">
        <v>202</v>
      </c>
      <c r="C98" s="9" t="s">
        <v>203</v>
      </c>
      <c r="D98" s="10">
        <f>D99+D106+D140</f>
        <v>86051524.99</v>
      </c>
      <c r="E98" s="10">
        <f>E99+E106+E140</f>
        <v>96051524.99</v>
      </c>
      <c r="F98" s="10">
        <f>F99+F106+F140</f>
        <v>1156357.99</v>
      </c>
      <c r="G98" s="10">
        <f>G99+G106+G140</f>
        <v>1156357.99</v>
      </c>
      <c r="H98" s="42">
        <f>G98/E98*100</f>
        <v>1.2038934208700895</v>
      </c>
    </row>
    <row r="99" spans="1:8" s="36" customFormat="1" ht="45" customHeight="1">
      <c r="A99" s="28" t="s">
        <v>319</v>
      </c>
      <c r="B99" s="8" t="s">
        <v>390</v>
      </c>
      <c r="C99" s="9" t="s">
        <v>204</v>
      </c>
      <c r="D99" s="10">
        <f>D100+D103</f>
        <v>2717000</v>
      </c>
      <c r="E99" s="10">
        <f>E100+E103</f>
        <v>2717000</v>
      </c>
      <c r="F99" s="10">
        <f>F100+F103</f>
        <v>1131400</v>
      </c>
      <c r="G99" s="10">
        <f>G100+G103</f>
        <v>1131400</v>
      </c>
      <c r="H99" s="42">
        <f>G99/E99*100</f>
        <v>41.64151637835848</v>
      </c>
    </row>
    <row r="100" spans="1:8" ht="33" customHeight="1">
      <c r="A100" s="31" t="s">
        <v>374</v>
      </c>
      <c r="B100" s="11" t="s">
        <v>389</v>
      </c>
      <c r="C100" s="12" t="s">
        <v>205</v>
      </c>
      <c r="D100" s="13">
        <f>D101+D102</f>
        <v>2717000</v>
      </c>
      <c r="E100" s="13">
        <f>E101+E102</f>
        <v>2717000</v>
      </c>
      <c r="F100" s="13">
        <f>F101+F102</f>
        <v>1131400</v>
      </c>
      <c r="G100" s="13">
        <f>G101+G102</f>
        <v>1131400</v>
      </c>
      <c r="H100" s="42">
        <f>G100/E100*100</f>
        <v>41.64151637835848</v>
      </c>
    </row>
    <row r="101" spans="1:8" ht="42" customHeight="1">
      <c r="A101" s="32" t="s">
        <v>320</v>
      </c>
      <c r="B101" s="2" t="s">
        <v>388</v>
      </c>
      <c r="C101" s="1" t="s">
        <v>206</v>
      </c>
      <c r="D101" s="1"/>
      <c r="E101" s="2"/>
      <c r="F101" s="2"/>
      <c r="G101" s="2"/>
      <c r="H101" s="42"/>
    </row>
    <row r="102" spans="1:8" ht="41.25" customHeight="1">
      <c r="A102" s="32" t="s">
        <v>321</v>
      </c>
      <c r="B102" s="2" t="s">
        <v>387</v>
      </c>
      <c r="C102" s="1" t="s">
        <v>207</v>
      </c>
      <c r="D102" s="49">
        <f>E102</f>
        <v>2717000</v>
      </c>
      <c r="E102" s="3">
        <v>2717000</v>
      </c>
      <c r="F102" s="3">
        <f>G102</f>
        <v>1131400</v>
      </c>
      <c r="G102" s="3">
        <v>1131400</v>
      </c>
      <c r="H102" s="42">
        <f>G102/E102*100</f>
        <v>41.64151637835848</v>
      </c>
    </row>
    <row r="103" spans="1:8" ht="42" customHeight="1">
      <c r="A103" s="31" t="s">
        <v>322</v>
      </c>
      <c r="B103" s="11" t="s">
        <v>208</v>
      </c>
      <c r="C103" s="12" t="s">
        <v>209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323</v>
      </c>
      <c r="B104" s="2" t="s">
        <v>210</v>
      </c>
      <c r="C104" s="1" t="s">
        <v>211</v>
      </c>
      <c r="D104" s="1"/>
      <c r="E104" s="2"/>
      <c r="F104" s="2"/>
      <c r="G104" s="2"/>
      <c r="H104" s="42"/>
    </row>
    <row r="105" spans="1:8" ht="57" customHeight="1">
      <c r="A105" s="32" t="s">
        <v>324</v>
      </c>
      <c r="B105" s="2" t="s">
        <v>212</v>
      </c>
      <c r="C105" s="1" t="s">
        <v>213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325</v>
      </c>
      <c r="B106" s="8" t="s">
        <v>214</v>
      </c>
      <c r="C106" s="9" t="s">
        <v>215</v>
      </c>
      <c r="D106" s="10">
        <f>D107+D110+D113+D117+D120+D129+D123</f>
        <v>13309567</v>
      </c>
      <c r="E106" s="10">
        <f>E107+E110+E113+E117+E120+E129+E123+E126</f>
        <v>23309567</v>
      </c>
      <c r="F106" s="10">
        <f>F107+F110+F113+F117+F120+F129+F123</f>
        <v>0</v>
      </c>
      <c r="G106" s="10">
        <f>G107+G110+G113+G117+G120+G129+G123+G126</f>
        <v>0</v>
      </c>
      <c r="H106" s="42">
        <f>G106/E106*100</f>
        <v>0</v>
      </c>
    </row>
    <row r="107" spans="1:8" ht="68.25" customHeight="1">
      <c r="A107" s="31" t="s">
        <v>326</v>
      </c>
      <c r="B107" s="11" t="s">
        <v>216</v>
      </c>
      <c r="C107" s="12" t="s">
        <v>217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327</v>
      </c>
      <c r="B108" s="2" t="s">
        <v>249</v>
      </c>
      <c r="C108" s="18" t="s">
        <v>248</v>
      </c>
      <c r="D108" s="18"/>
      <c r="E108" s="19"/>
      <c r="F108" s="19"/>
      <c r="G108" s="19"/>
      <c r="H108" s="42"/>
    </row>
    <row r="109" spans="1:8" ht="60" customHeight="1">
      <c r="A109" s="32" t="s">
        <v>328</v>
      </c>
      <c r="B109" s="2" t="s">
        <v>218</v>
      </c>
      <c r="C109" s="1" t="s">
        <v>219</v>
      </c>
      <c r="D109" s="1"/>
      <c r="E109" s="3"/>
      <c r="F109" s="3"/>
      <c r="G109" s="3"/>
      <c r="H109" s="42"/>
    </row>
    <row r="110" spans="1:8" ht="83.25" customHeight="1">
      <c r="A110" s="31" t="s">
        <v>329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258</v>
      </c>
      <c r="B111" s="2" t="s">
        <v>394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330</v>
      </c>
      <c r="B112" s="2" t="s">
        <v>393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331</v>
      </c>
      <c r="B113" s="11" t="s">
        <v>395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332</v>
      </c>
      <c r="B114" s="17" t="s">
        <v>392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333</v>
      </c>
      <c r="B115" s="17" t="s">
        <v>405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334</v>
      </c>
      <c r="B116" s="17" t="s">
        <v>391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335</v>
      </c>
      <c r="B117" s="11" t="s">
        <v>396</v>
      </c>
      <c r="C117" s="21" t="s">
        <v>46</v>
      </c>
      <c r="D117" s="13">
        <f>D118</f>
        <v>0</v>
      </c>
      <c r="E117" s="13">
        <f>E118</f>
        <v>0</v>
      </c>
      <c r="F117" s="13">
        <f>F118</f>
        <v>0</v>
      </c>
      <c r="G117" s="13">
        <f>G118</f>
        <v>0</v>
      </c>
      <c r="H117" s="42"/>
    </row>
    <row r="118" spans="1:8" ht="113.25" customHeight="1">
      <c r="A118" s="32" t="s">
        <v>336</v>
      </c>
      <c r="B118" s="17" t="s">
        <v>397</v>
      </c>
      <c r="C118" s="20" t="s">
        <v>47</v>
      </c>
      <c r="D118" s="20"/>
      <c r="E118" s="3">
        <f>E119</f>
        <v>0</v>
      </c>
      <c r="F118" s="3"/>
      <c r="G118" s="3">
        <f>G119</f>
        <v>0</v>
      </c>
      <c r="H118" s="42"/>
    </row>
    <row r="119" spans="1:8" ht="69" customHeight="1">
      <c r="A119" s="32" t="s">
        <v>337</v>
      </c>
      <c r="B119" s="17" t="s">
        <v>398</v>
      </c>
      <c r="C119" s="20" t="s">
        <v>48</v>
      </c>
      <c r="D119" s="20"/>
      <c r="E119" s="3"/>
      <c r="F119" s="3"/>
      <c r="G119" s="3"/>
      <c r="H119" s="42"/>
    </row>
    <row r="120" spans="1:8" ht="48" customHeight="1">
      <c r="A120" s="31" t="s">
        <v>338</v>
      </c>
      <c r="B120" s="11" t="s">
        <v>401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339</v>
      </c>
      <c r="B121" s="17" t="s">
        <v>400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340</v>
      </c>
      <c r="B122" s="17" t="s">
        <v>399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404</v>
      </c>
      <c r="C123" s="21" t="s">
        <v>380</v>
      </c>
      <c r="D123" s="52">
        <f>D125</f>
        <v>13309567</v>
      </c>
      <c r="E123" s="13">
        <f>E125</f>
        <v>13309567</v>
      </c>
      <c r="F123" s="13">
        <f>F124</f>
        <v>0</v>
      </c>
      <c r="G123" s="13">
        <f>G124</f>
        <v>0</v>
      </c>
      <c r="H123" s="42"/>
    </row>
    <row r="124" spans="1:8" ht="43.5" customHeight="1">
      <c r="A124" s="32"/>
      <c r="B124" s="17" t="s">
        <v>403</v>
      </c>
      <c r="C124" s="20" t="s">
        <v>379</v>
      </c>
      <c r="D124" s="20"/>
      <c r="E124" s="3"/>
      <c r="F124" s="3">
        <f>F125</f>
        <v>0</v>
      </c>
      <c r="G124" s="3">
        <f>G125</f>
        <v>0</v>
      </c>
      <c r="H124" s="42"/>
    </row>
    <row r="125" spans="1:8" ht="39.75" customHeight="1">
      <c r="A125" s="32"/>
      <c r="B125" s="17" t="s">
        <v>402</v>
      </c>
      <c r="C125" s="20" t="s">
        <v>410</v>
      </c>
      <c r="D125" s="51">
        <f>E125</f>
        <v>13309567</v>
      </c>
      <c r="E125" s="3">
        <v>13309567</v>
      </c>
      <c r="F125" s="3"/>
      <c r="G125" s="3"/>
      <c r="H125" s="42"/>
    </row>
    <row r="126" spans="1:8" ht="66.75" customHeight="1">
      <c r="A126" s="31"/>
      <c r="B126" s="11" t="s">
        <v>408</v>
      </c>
      <c r="C126" s="21" t="s">
        <v>412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407</v>
      </c>
      <c r="C127" s="20" t="s">
        <v>411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406</v>
      </c>
      <c r="C128" s="20" t="s">
        <v>409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341</v>
      </c>
      <c r="B129" s="11" t="s">
        <v>383</v>
      </c>
      <c r="C129" s="12" t="s">
        <v>220</v>
      </c>
      <c r="D129" s="13">
        <f>D130+D135</f>
        <v>0</v>
      </c>
      <c r="E129" s="13">
        <f>E130+E135</f>
        <v>0</v>
      </c>
      <c r="F129" s="13">
        <f>F130+F135</f>
        <v>0</v>
      </c>
      <c r="G129" s="13">
        <f>G130+G135</f>
        <v>0</v>
      </c>
      <c r="H129" s="42"/>
    </row>
    <row r="130" spans="1:8" ht="25.5" customHeight="1">
      <c r="A130" s="32" t="s">
        <v>342</v>
      </c>
      <c r="B130" s="2" t="s">
        <v>382</v>
      </c>
      <c r="C130" s="1" t="s">
        <v>221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343</v>
      </c>
      <c r="B131" s="35"/>
      <c r="C131" s="34" t="s">
        <v>370</v>
      </c>
      <c r="D131" s="1"/>
      <c r="E131" s="2"/>
      <c r="F131" s="2"/>
      <c r="G131" s="2"/>
      <c r="H131" s="42"/>
    </row>
    <row r="132" spans="1:8" ht="18" customHeight="1">
      <c r="A132" s="32" t="s">
        <v>343</v>
      </c>
      <c r="B132" s="35"/>
      <c r="C132" s="34" t="s">
        <v>373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343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344</v>
      </c>
      <c r="B135" s="2" t="s">
        <v>381</v>
      </c>
      <c r="C135" s="1" t="s">
        <v>222</v>
      </c>
      <c r="D135" s="3">
        <f>D139</f>
        <v>0</v>
      </c>
      <c r="E135" s="3">
        <f>E136+E138+E139</f>
        <v>0</v>
      </c>
      <c r="F135" s="3">
        <f>F136+F137+F138+F139</f>
        <v>0</v>
      </c>
      <c r="G135" s="3">
        <f>G136+G138+G139</f>
        <v>0</v>
      </c>
      <c r="H135" s="42"/>
    </row>
    <row r="136" spans="1:8" ht="18.75" customHeight="1">
      <c r="A136" s="32" t="s">
        <v>343</v>
      </c>
      <c r="B136" s="35"/>
      <c r="C136" s="34" t="s">
        <v>370</v>
      </c>
      <c r="D136" s="50"/>
      <c r="E136" s="3"/>
      <c r="F136" s="3"/>
      <c r="G136" s="3"/>
      <c r="H136" s="42"/>
    </row>
    <row r="137" spans="1:8" ht="18.75" customHeight="1">
      <c r="A137" s="32" t="s">
        <v>343</v>
      </c>
      <c r="B137" s="35"/>
      <c r="C137" s="34" t="s">
        <v>371</v>
      </c>
      <c r="D137" s="1"/>
      <c r="E137" s="3"/>
      <c r="F137" s="3"/>
      <c r="G137" s="3"/>
      <c r="H137" s="42"/>
    </row>
    <row r="138" spans="1:8" ht="48.75" customHeight="1">
      <c r="A138" s="32" t="s">
        <v>343</v>
      </c>
      <c r="B138" s="35"/>
      <c r="C138" s="34" t="s">
        <v>372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413</v>
      </c>
      <c r="D139" s="50"/>
      <c r="E139" s="3"/>
      <c r="F139" s="3"/>
      <c r="G139" s="3"/>
      <c r="H139" s="42"/>
    </row>
    <row r="140" spans="1:8" s="36" customFormat="1" ht="24.75" customHeight="1">
      <c r="A140" s="28" t="s">
        <v>345</v>
      </c>
      <c r="B140" s="8" t="s">
        <v>223</v>
      </c>
      <c r="C140" s="9" t="s">
        <v>224</v>
      </c>
      <c r="D140" s="10">
        <f>D141+D143+D146+D149</f>
        <v>70024957.99</v>
      </c>
      <c r="E140" s="10">
        <f>E141+E143+E146+E149</f>
        <v>70024957.99</v>
      </c>
      <c r="F140" s="10">
        <f>F141+F143+F146+F149</f>
        <v>24957.99</v>
      </c>
      <c r="G140" s="10">
        <f>G141+G143+G146+G149</f>
        <v>24957.99</v>
      </c>
      <c r="H140" s="42">
        <f>G140/E140*100</f>
        <v>0.03564156368871248</v>
      </c>
    </row>
    <row r="141" spans="1:8" ht="86.25" customHeight="1">
      <c r="A141" s="31" t="s">
        <v>346</v>
      </c>
      <c r="B141" s="11" t="s">
        <v>419</v>
      </c>
      <c r="C141" s="12" t="s">
        <v>55</v>
      </c>
      <c r="D141" s="23">
        <f>D142</f>
        <v>70000000</v>
      </c>
      <c r="E141" s="23">
        <f>E142</f>
        <v>70000000</v>
      </c>
      <c r="F141" s="23">
        <f>F142</f>
        <v>0</v>
      </c>
      <c r="G141" s="23">
        <f>G142</f>
        <v>0</v>
      </c>
      <c r="H141" s="42"/>
    </row>
    <row r="142" spans="1:8" ht="93" customHeight="1">
      <c r="A142" s="32" t="s">
        <v>347</v>
      </c>
      <c r="B142" s="2" t="s">
        <v>418</v>
      </c>
      <c r="C142" s="1" t="s">
        <v>52</v>
      </c>
      <c r="D142" s="44">
        <f>E142</f>
        <v>70000000</v>
      </c>
      <c r="E142" s="24">
        <v>70000000</v>
      </c>
      <c r="F142" s="24"/>
      <c r="G142" s="24"/>
      <c r="H142" s="42"/>
    </row>
    <row r="143" spans="1:8" ht="90.75" customHeight="1">
      <c r="A143" s="31" t="s">
        <v>348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349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350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351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352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353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354</v>
      </c>
      <c r="B149" s="11" t="s">
        <v>386</v>
      </c>
      <c r="C149" s="12" t="s">
        <v>9</v>
      </c>
      <c r="D149" s="13">
        <f>D150+D151</f>
        <v>24957.99</v>
      </c>
      <c r="E149" s="13">
        <f>E150+E151</f>
        <v>24957.99</v>
      </c>
      <c r="F149" s="13">
        <f>F150+F151</f>
        <v>24957.99</v>
      </c>
      <c r="G149" s="13">
        <f>G150+G151</f>
        <v>24957.99</v>
      </c>
      <c r="H149" s="42">
        <f>G149/E149*100</f>
        <v>100</v>
      </c>
    </row>
    <row r="150" spans="1:8" ht="30.75" customHeight="1">
      <c r="A150" s="32" t="s">
        <v>355</v>
      </c>
      <c r="B150" s="2" t="s">
        <v>385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356</v>
      </c>
      <c r="B151" s="2" t="s">
        <v>384</v>
      </c>
      <c r="C151" s="1" t="s">
        <v>11</v>
      </c>
      <c r="D151" s="3">
        <f>D152+D153+D154+D155</f>
        <v>24957.99</v>
      </c>
      <c r="E151" s="3">
        <f>E152+E153+E154+E155</f>
        <v>24957.99</v>
      </c>
      <c r="F151" s="3">
        <f>F152+F153+F154+F155</f>
        <v>24957.99</v>
      </c>
      <c r="G151" s="3">
        <f>G152+G153+G154+G155</f>
        <v>24957.99</v>
      </c>
      <c r="H151" s="42">
        <f>G151/E151*100</f>
        <v>100</v>
      </c>
    </row>
    <row r="152" spans="1:8" ht="34.5" customHeight="1">
      <c r="A152" s="32" t="s">
        <v>343</v>
      </c>
      <c r="B152" s="35"/>
      <c r="C152" s="34" t="s">
        <v>369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375</v>
      </c>
      <c r="D153" s="44"/>
      <c r="E153" s="3"/>
      <c r="F153" s="3"/>
      <c r="G153" s="3"/>
      <c r="H153" s="42"/>
    </row>
    <row r="154" spans="1:8" ht="31.5" customHeight="1">
      <c r="A154" s="32" t="s">
        <v>343</v>
      </c>
      <c r="B154" s="2"/>
      <c r="C154" s="34" t="s">
        <v>376</v>
      </c>
      <c r="D154" s="44"/>
      <c r="E154" s="3"/>
      <c r="F154" s="3"/>
      <c r="G154" s="3"/>
      <c r="H154" s="42"/>
    </row>
    <row r="155" spans="1:8" ht="39" customHeight="1">
      <c r="A155" s="32"/>
      <c r="B155" s="2"/>
      <c r="C155" s="34" t="s">
        <v>417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357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196500</v>
      </c>
      <c r="H156" s="42">
        <f>G156/E156*100</f>
        <v>39.300000000000004</v>
      </c>
    </row>
    <row r="157" spans="1:8" ht="29.25" customHeight="1">
      <c r="A157" s="31" t="s">
        <v>358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359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360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361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196500</v>
      </c>
      <c r="H160" s="42">
        <f>G160/E160*100</f>
        <v>39.300000000000004</v>
      </c>
    </row>
    <row r="161" spans="1:8" ht="66.75" customHeight="1">
      <c r="A161" s="32" t="s">
        <v>362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363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196500</v>
      </c>
      <c r="H162" s="42">
        <f>G162/E162*100</f>
        <v>39.300000000000004</v>
      </c>
    </row>
    <row r="163" spans="1:8" s="36" customFormat="1" ht="76.5">
      <c r="A163" s="28" t="s">
        <v>364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0</v>
      </c>
      <c r="G163" s="8">
        <f>G164+G165</f>
        <v>0</v>
      </c>
      <c r="H163" s="42"/>
    </row>
    <row r="164" spans="1:8" ht="66.75" customHeight="1">
      <c r="A164" s="32" t="s">
        <v>365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366</v>
      </c>
      <c r="B165" s="2" t="s">
        <v>28</v>
      </c>
      <c r="C165" s="1" t="s">
        <v>29</v>
      </c>
      <c r="D165" s="1"/>
      <c r="E165" s="24"/>
      <c r="F165" s="24"/>
      <c r="G165" s="24"/>
      <c r="H165" s="42"/>
    </row>
    <row r="168" spans="1:2" ht="12.75">
      <c r="A168" s="53" t="s">
        <v>251</v>
      </c>
      <c r="B168" s="53"/>
    </row>
    <row r="172" spans="1:2" ht="12.75">
      <c r="A172" s="53" t="s">
        <v>252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2018-06-05T06:17:14Z</cp:lastPrinted>
  <dcterms:created xsi:type="dcterms:W3CDTF">2004-03-19T10:46:52Z</dcterms:created>
  <dcterms:modified xsi:type="dcterms:W3CDTF">2018-06-05T06:17:52Z</dcterms:modified>
  <cp:category/>
  <cp:version/>
  <cp:contentType/>
  <cp:contentStatus/>
</cp:coreProperties>
</file>