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<sst xmlns="http://schemas.openxmlformats.org/spreadsheetml/2006/main" count="446" uniqueCount="433">
  <si>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</si>
  <si>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</si>
  <si>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</si>
  <si>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</si>
  <si>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</si>
  <si>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</si>
  <si>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</si>
  <si>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</si>
  <si>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</si>
  <si>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</si>
  <si>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</si>
  <si>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</si>
  <si>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</si>
  <si>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</si>
  <si>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</si>
  <si>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</si>
  <si>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</si>
  <si>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</si>
  <si>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</si>
  <si>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</si>
  <si>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</si>
  <si>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</si>
  <si>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</si>
  <si>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</si>
  <si>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</si>
  <si>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</si>
  <si>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</si>
  <si>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</si>
  <si>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</si>
  <si>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</si>
  <si>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</si>
  <si>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</si>
  <si>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</si>
  <si>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</si>
  <si>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</si>
  <si>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</si>
  <si>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</si>
  <si>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</si>
  <si>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</si>
  <si>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</si>
  <si>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</si>
  <si>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</si>
  <si>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</si>
  <si>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</si>
  <si>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</si>
  <si>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</si>
  <si>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</si>
  <si>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</si>
  <si>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</si>
  <si>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</si>
  <si>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</si>
  <si>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</si>
  <si>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</si>
  <si>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</si>
  <si>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</si>
  <si>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</si>
  <si>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</si>
  <si>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</si>
  <si>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</si>
  <si>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</si>
  <si>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</si>
  <si>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</si>
  <si>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</si>
  <si>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</si>
  <si>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</si>
  <si>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</si>
  <si>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</si>
  <si>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</si>
  <si>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</si>
  <si>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</si>
  <si>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</si>
  <si>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</si>
  <si>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</si>
  <si>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</si>
  <si>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</si>
  <si>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</si>
  <si>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</si>
  <si>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</si>
  <si>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</si>
  <si>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</si>
  <si>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</si>
  <si>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</si>
  <si>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</si>
  <si>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</si>
  <si>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</si>
  <si>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</si>
  <si>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</si>
  <si>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</si>
  <si>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</si>
  <si>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</si>
  <si>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</si>
  <si>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</si>
  <si>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</si>
  <si>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</si>
  <si>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</si>
  <si>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</si>
  <si>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</si>
  <si>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</si>
  <si>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</si>
  <si>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</si>
  <si>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</si>
  <si>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</si>
  <si>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</si>
  <si>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</si>
  <si>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</si>
  <si>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</si>
  <si>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</si>
  <si>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</si>
  <si>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</si>
  <si>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</si>
  <si>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</si>
  <si>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</si>
  <si>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</si>
  <si>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</si>
  <si>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</si>
  <si>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</si>
  <si>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</si>
  <si>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</si>
  <si>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</si>
  <si>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</si>
  <si>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</si>
  <si>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</si>
  <si>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</si>
  <si>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</si>
  <si>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</si>
  <si>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</si>
  <si>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</si>
  <si>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</si>
  <si>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</si>
  <si>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</si>
  <si>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</si>
  <si>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</si>
  <si>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</si>
  <si>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</si>
  <si>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</si>
  <si>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</si>
  <si>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</si>
  <si>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</si>
  <si>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</si>
  <si>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</si>
  <si>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</si>
  <si>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</si>
  <si>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</si>
  <si>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</si>
  <si>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</si>
  <si>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</si>
  <si>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</si>
  <si>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</si>
  <si>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</si>
  <si>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</si>
  <si>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</si>
  <si>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</si>
  <si>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</si>
  <si>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</si>
  <si>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</si>
  <si>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</si>
  <si>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</si>
  <si>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</si>
  <si>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</si>
  <si>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</si>
  <si>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</si>
  <si>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</si>
  <si>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</si>
  <si>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</si>
  <si>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</si>
  <si>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</si>
  <si>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</si>
  <si>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</si>
  <si>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</si>
  <si>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</si>
  <si>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</si>
  <si>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</si>
  <si>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</si>
  <si>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</si>
  <si>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</si>
  <si>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</si>
  <si>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</si>
  <si>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</si>
  <si>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</si>
  <si>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</si>
  <si>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</si>
  <si>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</si>
  <si>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</si>
  <si>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</si>
  <si>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</si>
  <si>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</si>
  <si>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</si>
  <si>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</si>
  <si>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</si>
  <si>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</si>
  <si>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</si>
  <si>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</si>
  <si>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</si>
  <si>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</si>
  <si>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</si>
  <si>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</si>
  <si>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</si>
  <si>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</si>
  <si>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</si>
  <si>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</si>
  <si>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</si>
  <si>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</si>
  <si>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</si>
  <si>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</si>
  <si>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</si>
  <si>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</si>
  <si>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</si>
  <si>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</si>
  <si>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</si>
  <si>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</si>
  <si>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</si>
  <si>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</si>
  <si>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</si>
  <si>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</si>
  <si>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</si>
  <si>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</si>
  <si>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</si>
  <si>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</si>
  <si>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</si>
  <si>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</si>
  <si>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</si>
  <si>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</si>
  <si>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</si>
  <si>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</si>
  <si>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</si>
  <si>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</si>
  <si>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</si>
  <si>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</si>
  <si>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</si>
  <si>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</si>
  <si>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</si>
  <si>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</si>
  <si>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</si>
  <si>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</si>
  <si>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</si>
  <si>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</si>
  <si>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</si>
  <si>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</si>
  <si>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</si>
  <si>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</si>
  <si>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</si>
  <si>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</si>
  <si>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</si>
  <si>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</si>
  <si>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</si>
  <si>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</si>
  <si>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</si>
  <si>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</si>
  <si>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</si>
  <si>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</si>
  <si>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</si>
  <si>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</si>
  <si>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</si>
  <si>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</si>
  <si>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</si>
  <si>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</si>
  <si>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</si>
  <si>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</si>
  <si>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</si>
  <si>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</si>
  <si>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</si>
  <si>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</si>
  <si>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</si>
  <si>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</si>
  <si>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</si>
  <si>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</si>
  <si>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</si>
  <si>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</si>
  <si>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</si>
  <si>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</si>
  <si>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</si>
  <si>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</si>
  <si>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</si>
  <si>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</si>
  <si>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</si>
  <si>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</si>
  <si>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</si>
  <si>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</si>
  <si>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</si>
  <si>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</si>
  <si>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</si>
  <si>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</si>
  <si>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</si>
  <si>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</si>
  <si>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</si>
  <si>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</si>
  <si>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</si>
  <si>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</si>
  <si>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</si>
  <si>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</si>
  <si>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</si>
  <si>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</si>
  <si>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</si>
  <si>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</si>
  <si>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</si>
  <si>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</si>
  <si>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</si>
  <si>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</si>
  <si>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</si>
  <si>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</si>
  <si>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</si>
  <si>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</si>
  <si>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</si>
  <si>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</si>
  <si>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</si>
  <si>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</si>
  <si>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</si>
  <si>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</si>
  <si>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</si>
  <si>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</si>
  <si>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</si>
  <si>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</si>
  <si>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</si>
  <si>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</si>
  <si>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</si>
  <si>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</si>
  <si>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</si>
  <si>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</si>
  <si>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</si>
  <si>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</si>
  <si>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</si>
  <si>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</si>
  <si>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</si>
  <si>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</si>
  <si>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</si>
  <si>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</si>
  <si>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</si>
  <si>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</si>
  <si>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</si>
  <si>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</si>
  <si>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</si>
  <si>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</si>
  <si>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</si>
  <si>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</si>
  <si>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</si>
  <si>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</si>
  <si>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</si>
  <si>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</si>
  <si>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</si>
  <si>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</si>
  <si>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</si>
  <si>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</si>
  <si>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</si>
  <si>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</si>
  <si>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</si>
  <si>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</si>
  <si>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</si>
  <si>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</si>
  <si>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</si>
  <si>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</si>
  <si>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</si>
  <si>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</si>
  <si>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</si>
  <si>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</si>
  <si>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</si>
  <si>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</si>
  <si>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</si>
  <si>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</si>
  <si>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</si>
  <si>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</si>
  <si>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</si>
  <si>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</si>
  <si>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</si>
  <si>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</si>
  <si>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</si>
  <si>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</si>
  <si>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</si>
  <si>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</si>
  <si>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</si>
  <si>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</si>
  <si>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</si>
  <si>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</si>
  <si>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</si>
  <si>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</si>
  <si>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</si>
  <si>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</si>
  <si>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</si>
  <si>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</si>
  <si>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</si>
  <si>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</si>
  <si>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</si>
  <si>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</si>
  <si>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</si>
  <si>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</si>
  <si>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</si>
  <si>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</si>
  <si>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</si>
  <si>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</si>
  <si>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</si>
  <si>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</si>
  <si>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</si>
  <si>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</si>
  <si>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</si>
  <si>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</si>
  <si>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</si>
  <si>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</si>
  <si>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</si>
  <si>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</si>
  <si>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</si>
  <si>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</si>
  <si>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</si>
  <si>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</si>
  <si>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</si>
  <si>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</si>
  <si>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</si>
  <si>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</si>
  <si>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</si>
  <si>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</si>
  <si>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</si>
  <si>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</si>
  <si>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</si>
  <si>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</si>
  <si>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</si>
  <si>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</si>
  <si>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</si>
  <si>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</si>
  <si>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</si>
  <si>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</si>
  <si>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</si>
  <si>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</si>
  <si>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</si>
  <si>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</si>
  <si>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</si>
  <si>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</si>
  <si>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</si>
  <si>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</si>
  <si>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</si>
  <si>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</si>
  <si>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</si>
  <si>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</si>
  <si>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</si>
  <si>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</si>
  <si>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на 01.12.2017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</si>
</sst>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2">
      <selection activeCell="G139" sqref="G139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2" t="s">
        <v>238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267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432</v>
      </c>
      <c r="B6" s="53"/>
      <c r="C6" s="53"/>
      <c r="D6" s="53"/>
      <c r="E6" s="53"/>
      <c r="F6" s="53"/>
      <c r="G6" s="53"/>
      <c r="H6" s="53"/>
    </row>
    <row r="7" spans="1:8" ht="12.75">
      <c r="A7" s="54" t="s">
        <v>396</v>
      </c>
      <c r="B7" s="55"/>
      <c r="C7" s="55"/>
      <c r="D7" s="55"/>
      <c r="E7" s="55"/>
      <c r="F7" s="55"/>
      <c r="G7" s="55"/>
      <c r="H7" s="55"/>
    </row>
    <row r="8" spans="1:8" ht="12.75">
      <c r="A8" s="27"/>
      <c r="B8" s="26"/>
      <c r="C8" s="26"/>
      <c r="D8" s="26"/>
      <c r="E8" s="26"/>
      <c r="F8" s="26"/>
      <c r="G8" s="26"/>
      <c r="H8" s="40" t="s">
        <v>268</v>
      </c>
    </row>
    <row r="9" spans="1:9" ht="105.75" customHeight="1">
      <c r="A9" s="4" t="s">
        <v>239</v>
      </c>
      <c r="B9" s="4" t="s">
        <v>240</v>
      </c>
      <c r="C9" s="4" t="s">
        <v>241</v>
      </c>
      <c r="D9" s="4" t="s">
        <v>386</v>
      </c>
      <c r="E9" s="4" t="s">
        <v>54</v>
      </c>
      <c r="F9" s="4" t="s">
        <v>387</v>
      </c>
      <c r="G9" s="4" t="s">
        <v>55</v>
      </c>
      <c r="H9" s="41" t="s">
        <v>264</v>
      </c>
      <c r="I9" s="38"/>
    </row>
    <row r="10" spans="1:8" s="36" customFormat="1" ht="12.75">
      <c r="A10" s="29">
        <v>1.1</v>
      </c>
      <c r="B10" s="5" t="s">
        <v>242</v>
      </c>
      <c r="C10" s="6" t="s">
        <v>243</v>
      </c>
      <c r="D10" s="43">
        <f>D11+D97</f>
        <v>37750555</v>
      </c>
      <c r="E10" s="7">
        <f>E11+E97</f>
        <v>244711801.99</v>
      </c>
      <c r="F10" s="7">
        <f>F11+F97</f>
        <v>22272801.71</v>
      </c>
      <c r="G10" s="43">
        <f>G11+G97</f>
        <v>222725463.93</v>
      </c>
      <c r="H10" s="42">
        <f aca="true" t="shared" si="0" ref="H10:H38">G10/E10*100</f>
        <v>91.01541573344369</v>
      </c>
    </row>
    <row r="11" spans="1:8" s="36" customFormat="1" ht="25.5">
      <c r="A11" s="30">
        <v>1.2</v>
      </c>
      <c r="B11" s="14" t="s">
        <v>244</v>
      </c>
      <c r="C11" s="15" t="s">
        <v>245</v>
      </c>
      <c r="D11" s="15"/>
      <c r="E11" s="16">
        <f>E12+E18+E24+E28+E39+E42+E47+E62+E67+E86+E90</f>
        <v>75497000</v>
      </c>
      <c r="F11" s="16"/>
      <c r="G11" s="16">
        <f>G12+G18+G24+G28+G39+G42+G47+G62+G67+G86+G90</f>
        <v>68832415.24000001</v>
      </c>
      <c r="H11" s="42">
        <f t="shared" si="0"/>
        <v>91.17238465104575</v>
      </c>
    </row>
    <row r="12" spans="1:8" s="36" customFormat="1" ht="12.75">
      <c r="A12" s="28">
        <v>1.3</v>
      </c>
      <c r="B12" s="8" t="s">
        <v>246</v>
      </c>
      <c r="C12" s="9" t="s">
        <v>247</v>
      </c>
      <c r="D12" s="9"/>
      <c r="E12" s="10">
        <f>E13</f>
        <v>24785000</v>
      </c>
      <c r="F12" s="10"/>
      <c r="G12" s="10">
        <f>G13</f>
        <v>22184847.04</v>
      </c>
      <c r="H12" s="42">
        <f t="shared" si="0"/>
        <v>89.50916699616704</v>
      </c>
    </row>
    <row r="13" spans="1:8" ht="12.75">
      <c r="A13" s="31">
        <v>1.16</v>
      </c>
      <c r="B13" s="11" t="s">
        <v>248</v>
      </c>
      <c r="C13" s="12" t="s">
        <v>249</v>
      </c>
      <c r="D13" s="12"/>
      <c r="E13" s="13">
        <f>E14+E15+E16+E17</f>
        <v>24785000</v>
      </c>
      <c r="F13" s="13"/>
      <c r="G13" s="13">
        <f>G14+G15+G16+G17</f>
        <v>22184847.04</v>
      </c>
      <c r="H13" s="42">
        <f t="shared" si="0"/>
        <v>89.50916699616704</v>
      </c>
    </row>
    <row r="14" spans="1:8" ht="114" customHeight="1">
      <c r="A14" s="32">
        <v>1.17</v>
      </c>
      <c r="B14" s="2" t="s">
        <v>250</v>
      </c>
      <c r="C14" s="1" t="s">
        <v>251</v>
      </c>
      <c r="D14" s="1"/>
      <c r="E14" s="3">
        <v>24576000</v>
      </c>
      <c r="F14" s="3"/>
      <c r="G14" s="3">
        <v>21901975.02</v>
      </c>
      <c r="H14" s="42">
        <f t="shared" si="0"/>
        <v>89.11936450195313</v>
      </c>
    </row>
    <row r="15" spans="1:8" ht="114.75" customHeight="1">
      <c r="A15" s="32">
        <v>1.18</v>
      </c>
      <c r="B15" s="2" t="s">
        <v>252</v>
      </c>
      <c r="C15" s="1" t="s">
        <v>253</v>
      </c>
      <c r="D15" s="1"/>
      <c r="E15" s="3">
        <v>135000</v>
      </c>
      <c r="F15" s="3"/>
      <c r="G15" s="3">
        <v>133256.87</v>
      </c>
      <c r="H15" s="42">
        <f t="shared" si="0"/>
        <v>98.70879259259259</v>
      </c>
    </row>
    <row r="16" spans="1:8" ht="75.75" customHeight="1">
      <c r="A16" s="32">
        <v>1.19</v>
      </c>
      <c r="B16" s="2" t="s">
        <v>254</v>
      </c>
      <c r="C16" s="1" t="s">
        <v>255</v>
      </c>
      <c r="D16" s="1"/>
      <c r="E16" s="3">
        <v>74000</v>
      </c>
      <c r="F16" s="3"/>
      <c r="G16" s="3">
        <v>149615.15</v>
      </c>
      <c r="H16" s="42">
        <f t="shared" si="0"/>
        <v>202.18263513513514</v>
      </c>
    </row>
    <row r="17" spans="1:8" ht="117.75" customHeight="1">
      <c r="A17" s="32" t="s">
        <v>273</v>
      </c>
      <c r="B17" s="2" t="s">
        <v>256</v>
      </c>
      <c r="C17" s="1" t="s">
        <v>257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62</v>
      </c>
      <c r="C18" s="9" t="s">
        <v>63</v>
      </c>
      <c r="D18" s="9"/>
      <c r="E18" s="10">
        <f>E19</f>
        <v>2197000</v>
      </c>
      <c r="F18" s="10"/>
      <c r="G18" s="10">
        <f>G19</f>
        <v>2167265.9200000004</v>
      </c>
      <c r="H18" s="42">
        <f t="shared" si="0"/>
        <v>98.64660537096042</v>
      </c>
    </row>
    <row r="19" spans="1:8" ht="45.75" customHeight="1">
      <c r="A19" s="31">
        <v>1.48</v>
      </c>
      <c r="B19" s="11" t="s">
        <v>64</v>
      </c>
      <c r="C19" s="12" t="s">
        <v>65</v>
      </c>
      <c r="D19" s="12"/>
      <c r="E19" s="13">
        <f>E20+E21+E22+E23</f>
        <v>2197000</v>
      </c>
      <c r="F19" s="13"/>
      <c r="G19" s="13">
        <f>G20+G21+G22+G23</f>
        <v>2167265.9200000004</v>
      </c>
      <c r="H19" s="42">
        <f t="shared" si="0"/>
        <v>98.64660537096042</v>
      </c>
    </row>
    <row r="20" spans="1:8" ht="96" customHeight="1">
      <c r="A20" s="32" t="s">
        <v>274</v>
      </c>
      <c r="B20" s="2" t="s">
        <v>66</v>
      </c>
      <c r="C20" s="1" t="s">
        <v>67</v>
      </c>
      <c r="D20" s="1"/>
      <c r="E20" s="3">
        <v>725000</v>
      </c>
      <c r="F20" s="3"/>
      <c r="G20" s="3">
        <v>888434.65</v>
      </c>
      <c r="H20" s="42">
        <f t="shared" si="0"/>
        <v>122.5427103448276</v>
      </c>
    </row>
    <row r="21" spans="1:8" ht="112.5" customHeight="1">
      <c r="A21" s="32">
        <v>1.71</v>
      </c>
      <c r="B21" s="2" t="s">
        <v>68</v>
      </c>
      <c r="C21" s="1" t="s">
        <v>69</v>
      </c>
      <c r="D21" s="1"/>
      <c r="E21" s="3">
        <v>11000</v>
      </c>
      <c r="F21" s="3"/>
      <c r="G21" s="3">
        <v>9074.29</v>
      </c>
      <c r="H21" s="42">
        <f t="shared" si="0"/>
        <v>82.49354545454545</v>
      </c>
    </row>
    <row r="22" spans="1:8" ht="111" customHeight="1">
      <c r="A22" s="32">
        <v>1.72</v>
      </c>
      <c r="B22" s="2" t="s">
        <v>70</v>
      </c>
      <c r="C22" s="1" t="s">
        <v>71</v>
      </c>
      <c r="D22" s="1"/>
      <c r="E22" s="3">
        <v>1431000</v>
      </c>
      <c r="F22" s="3"/>
      <c r="G22" s="3">
        <v>1441271.3</v>
      </c>
      <c r="H22" s="42">
        <f t="shared" si="0"/>
        <v>100.71777078965758</v>
      </c>
    </row>
    <row r="23" spans="1:8" ht="106.5" customHeight="1">
      <c r="A23" s="32">
        <v>1.73</v>
      </c>
      <c r="B23" s="2" t="s">
        <v>72</v>
      </c>
      <c r="C23" s="1" t="s">
        <v>73</v>
      </c>
      <c r="D23" s="1"/>
      <c r="E23" s="24">
        <v>30000</v>
      </c>
      <c r="F23" s="24"/>
      <c r="G23" s="24">
        <v>-171514.32</v>
      </c>
      <c r="H23" s="42">
        <f t="shared" si="0"/>
        <v>-571.7144000000001</v>
      </c>
    </row>
    <row r="24" spans="1:8" s="36" customFormat="1" ht="21" customHeight="1">
      <c r="A24" s="28">
        <v>1.104</v>
      </c>
      <c r="B24" s="8" t="s">
        <v>74</v>
      </c>
      <c r="C24" s="9" t="s">
        <v>75</v>
      </c>
      <c r="D24" s="9"/>
      <c r="E24" s="10">
        <f>E25</f>
        <v>10000</v>
      </c>
      <c r="F24" s="10"/>
      <c r="G24" s="10">
        <f>G25</f>
        <v>14060</v>
      </c>
      <c r="H24" s="42">
        <f t="shared" si="0"/>
        <v>140.6</v>
      </c>
    </row>
    <row r="25" spans="1:8" ht="18" customHeight="1">
      <c r="A25" s="31">
        <v>1.117</v>
      </c>
      <c r="B25" s="11" t="s">
        <v>76</v>
      </c>
      <c r="C25" s="12" t="s">
        <v>77</v>
      </c>
      <c r="D25" s="12"/>
      <c r="E25" s="13">
        <f>E26+E27</f>
        <v>10000</v>
      </c>
      <c r="F25" s="13"/>
      <c r="G25" s="13">
        <f>G26+G27</f>
        <v>14060</v>
      </c>
      <c r="H25" s="42">
        <f t="shared" si="0"/>
        <v>140.6</v>
      </c>
    </row>
    <row r="26" spans="1:8" ht="18" customHeight="1">
      <c r="A26" s="32">
        <v>1.118</v>
      </c>
      <c r="B26" s="2" t="s">
        <v>78</v>
      </c>
      <c r="C26" s="1" t="s">
        <v>77</v>
      </c>
      <c r="D26" s="1"/>
      <c r="E26" s="3">
        <v>10000</v>
      </c>
      <c r="F26" s="3"/>
      <c r="G26" s="3">
        <v>14060</v>
      </c>
      <c r="H26" s="42">
        <f t="shared" si="0"/>
        <v>140.6</v>
      </c>
    </row>
    <row r="27" spans="1:8" ht="45" customHeight="1">
      <c r="A27" s="32">
        <v>1.119</v>
      </c>
      <c r="B27" s="2" t="s">
        <v>79</v>
      </c>
      <c r="C27" s="1" t="s">
        <v>80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81</v>
      </c>
      <c r="C28" s="9" t="s">
        <v>82</v>
      </c>
      <c r="D28" s="9"/>
      <c r="E28" s="10">
        <f>E29+E32</f>
        <v>33299000</v>
      </c>
      <c r="F28" s="10"/>
      <c r="G28" s="10">
        <f>G29+G32</f>
        <v>30179224.46</v>
      </c>
      <c r="H28" s="42">
        <f t="shared" si="0"/>
        <v>90.63102333403405</v>
      </c>
    </row>
    <row r="29" spans="1:8" ht="18" customHeight="1">
      <c r="A29" s="31">
        <v>1.129</v>
      </c>
      <c r="B29" s="11" t="s">
        <v>83</v>
      </c>
      <c r="C29" s="12" t="s">
        <v>84</v>
      </c>
      <c r="D29" s="12"/>
      <c r="E29" s="13">
        <f>E30+E31</f>
        <v>2839000</v>
      </c>
      <c r="F29" s="13"/>
      <c r="G29" s="13">
        <f>G30+G31</f>
        <v>1955802.77</v>
      </c>
      <c r="H29" s="42">
        <f t="shared" si="0"/>
        <v>68.8905519549137</v>
      </c>
    </row>
    <row r="30" spans="1:8" ht="60" customHeight="1">
      <c r="A30" s="32">
        <v>1.135</v>
      </c>
      <c r="B30" s="2" t="s">
        <v>85</v>
      </c>
      <c r="C30" s="1" t="s">
        <v>86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87</v>
      </c>
      <c r="C31" s="1" t="s">
        <v>88</v>
      </c>
      <c r="D31" s="1"/>
      <c r="E31" s="3">
        <v>2839000</v>
      </c>
      <c r="F31" s="3"/>
      <c r="G31" s="3">
        <v>1955802.77</v>
      </c>
      <c r="H31" s="42">
        <f t="shared" si="0"/>
        <v>68.8905519549137</v>
      </c>
    </row>
    <row r="32" spans="1:8" ht="21.75" customHeight="1">
      <c r="A32" s="31">
        <v>1.144</v>
      </c>
      <c r="B32" s="11" t="s">
        <v>89</v>
      </c>
      <c r="C32" s="12" t="s">
        <v>90</v>
      </c>
      <c r="D32" s="12"/>
      <c r="E32" s="13">
        <f>E33+E36</f>
        <v>30460000</v>
      </c>
      <c r="F32" s="13"/>
      <c r="G32" s="13">
        <f>G33+G36</f>
        <v>28223421.69</v>
      </c>
      <c r="H32" s="42">
        <f t="shared" si="0"/>
        <v>92.65732662508208</v>
      </c>
    </row>
    <row r="33" spans="1:8" ht="21.75" customHeight="1">
      <c r="A33" s="32">
        <v>1.145</v>
      </c>
      <c r="B33" s="2" t="s">
        <v>91</v>
      </c>
      <c r="C33" s="1" t="s">
        <v>92</v>
      </c>
      <c r="D33" s="1"/>
      <c r="E33" s="3">
        <f>E34+E35</f>
        <v>27753000</v>
      </c>
      <c r="F33" s="3"/>
      <c r="G33" s="3">
        <f>G34+G35</f>
        <v>21249175.91</v>
      </c>
      <c r="H33" s="42">
        <f t="shared" si="0"/>
        <v>76.56532954995856</v>
      </c>
    </row>
    <row r="34" spans="1:8" ht="55.5" customHeight="1">
      <c r="A34" s="32">
        <v>1.151</v>
      </c>
      <c r="B34" s="2" t="s">
        <v>93</v>
      </c>
      <c r="C34" s="1" t="s">
        <v>94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95</v>
      </c>
      <c r="C35" s="1" t="s">
        <v>96</v>
      </c>
      <c r="D35" s="1"/>
      <c r="E35" s="3">
        <v>27753000</v>
      </c>
      <c r="F35" s="3"/>
      <c r="G35" s="3">
        <v>21249175.91</v>
      </c>
      <c r="H35" s="42">
        <f t="shared" si="0"/>
        <v>76.56532954995856</v>
      </c>
    </row>
    <row r="36" spans="1:8" ht="27.75" customHeight="1">
      <c r="A36" s="32">
        <v>1.153</v>
      </c>
      <c r="B36" s="2" t="s">
        <v>97</v>
      </c>
      <c r="C36" s="1" t="s">
        <v>98</v>
      </c>
      <c r="D36" s="1"/>
      <c r="E36" s="3">
        <f>E37+E38</f>
        <v>2707000</v>
      </c>
      <c r="F36" s="3"/>
      <c r="G36" s="3">
        <f>G37+G38</f>
        <v>6974245.78</v>
      </c>
      <c r="H36" s="42">
        <f t="shared" si="0"/>
        <v>257.6374503140007</v>
      </c>
    </row>
    <row r="37" spans="1:8" ht="53.25" customHeight="1">
      <c r="A37" s="32">
        <v>1.159</v>
      </c>
      <c r="B37" s="2" t="s">
        <v>99</v>
      </c>
      <c r="C37" s="1" t="s">
        <v>100</v>
      </c>
      <c r="D37" s="1"/>
      <c r="E37" s="24"/>
      <c r="F37" s="24"/>
      <c r="G37" s="24"/>
      <c r="H37" s="42"/>
    </row>
    <row r="38" spans="1:8" ht="55.5" customHeight="1">
      <c r="A38" s="32" t="s">
        <v>269</v>
      </c>
      <c r="B38" s="2" t="s">
        <v>101</v>
      </c>
      <c r="C38" s="1" t="s">
        <v>102</v>
      </c>
      <c r="D38" s="1"/>
      <c r="E38" s="3">
        <v>2707000</v>
      </c>
      <c r="F38" s="3"/>
      <c r="G38" s="3">
        <v>6974245.78</v>
      </c>
      <c r="H38" s="42">
        <f t="shared" si="0"/>
        <v>257.6374503140007</v>
      </c>
    </row>
    <row r="39" spans="1:8" s="36" customFormat="1" ht="23.25" customHeight="1">
      <c r="A39" s="28" t="s">
        <v>275</v>
      </c>
      <c r="B39" s="8" t="s">
        <v>103</v>
      </c>
      <c r="C39" s="9" t="s">
        <v>104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276</v>
      </c>
      <c r="B40" s="11" t="s">
        <v>105</v>
      </c>
      <c r="C40" s="12" t="s">
        <v>106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277</v>
      </c>
      <c r="B41" s="2" t="s">
        <v>107</v>
      </c>
      <c r="C41" s="1" t="s">
        <v>108</v>
      </c>
      <c r="D41" s="1"/>
      <c r="E41" s="3"/>
      <c r="F41" s="3"/>
      <c r="G41" s="3"/>
      <c r="H41" s="42"/>
    </row>
    <row r="42" spans="1:8" s="36" customFormat="1" ht="53.25" customHeight="1">
      <c r="A42" s="28" t="s">
        <v>278</v>
      </c>
      <c r="B42" s="8" t="s">
        <v>109</v>
      </c>
      <c r="C42" s="9" t="s">
        <v>110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279</v>
      </c>
      <c r="B43" s="11" t="s">
        <v>111</v>
      </c>
      <c r="C43" s="12" t="s">
        <v>112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280</v>
      </c>
      <c r="B44" s="2" t="s">
        <v>113</v>
      </c>
      <c r="C44" s="1" t="s">
        <v>114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281</v>
      </c>
      <c r="B45" s="2" t="s">
        <v>115</v>
      </c>
      <c r="C45" s="1" t="s">
        <v>116</v>
      </c>
      <c r="D45" s="1"/>
      <c r="E45" s="24"/>
      <c r="F45" s="24"/>
      <c r="G45" s="24"/>
      <c r="H45" s="42"/>
    </row>
    <row r="46" spans="1:8" ht="60" customHeight="1">
      <c r="A46" s="32" t="s">
        <v>282</v>
      </c>
      <c r="B46" s="2" t="s">
        <v>117</v>
      </c>
      <c r="C46" s="1" t="s">
        <v>118</v>
      </c>
      <c r="D46" s="1"/>
      <c r="E46" s="24"/>
      <c r="F46" s="24"/>
      <c r="G46" s="24"/>
      <c r="H46" s="42"/>
    </row>
    <row r="47" spans="1:8" s="36" customFormat="1" ht="61.5" customHeight="1">
      <c r="A47" s="28" t="s">
        <v>283</v>
      </c>
      <c r="B47" s="8" t="s">
        <v>119</v>
      </c>
      <c r="C47" s="9" t="s">
        <v>120</v>
      </c>
      <c r="D47" s="9"/>
      <c r="E47" s="10">
        <f>E48+E55+E58</f>
        <v>4483000</v>
      </c>
      <c r="F47" s="10"/>
      <c r="G47" s="10">
        <f>G48+G55+G58</f>
        <v>4793019.21</v>
      </c>
      <c r="H47" s="42">
        <f aca="true" t="shared" si="1" ref="H47:H67">G47/E47*100</f>
        <v>106.9154407762659</v>
      </c>
    </row>
    <row r="48" spans="1:8" ht="114" customHeight="1">
      <c r="A48" s="31" t="s">
        <v>284</v>
      </c>
      <c r="B48" s="11" t="s">
        <v>121</v>
      </c>
      <c r="C48" s="12" t="s">
        <v>122</v>
      </c>
      <c r="D48" s="12"/>
      <c r="E48" s="13">
        <f>E49+E52</f>
        <v>1411000</v>
      </c>
      <c r="F48" s="13"/>
      <c r="G48" s="13">
        <f>G49+G52</f>
        <v>2303289.67</v>
      </c>
      <c r="H48" s="42">
        <f t="shared" si="1"/>
        <v>163.23810559886604</v>
      </c>
    </row>
    <row r="49" spans="1:8" ht="98.25" customHeight="1">
      <c r="A49" s="32" t="s">
        <v>285</v>
      </c>
      <c r="B49" s="2" t="s">
        <v>123</v>
      </c>
      <c r="C49" s="1" t="s">
        <v>124</v>
      </c>
      <c r="D49" s="1"/>
      <c r="E49" s="3">
        <f>E50+E51</f>
        <v>1411000</v>
      </c>
      <c r="F49" s="3"/>
      <c r="G49" s="3">
        <f>G50+G51</f>
        <v>2075240.96</v>
      </c>
      <c r="H49" s="42">
        <f t="shared" si="1"/>
        <v>147.07590077958895</v>
      </c>
    </row>
    <row r="50" spans="1:8" ht="108" customHeight="1">
      <c r="A50" s="32" t="s">
        <v>286</v>
      </c>
      <c r="B50" s="2" t="s">
        <v>259</v>
      </c>
      <c r="C50" s="22" t="s">
        <v>258</v>
      </c>
      <c r="D50" s="22"/>
      <c r="E50" s="3"/>
      <c r="F50" s="3"/>
      <c r="G50" s="3"/>
      <c r="H50" s="42"/>
    </row>
    <row r="51" spans="1:8" ht="113.25" customHeight="1">
      <c r="A51" s="32" t="s">
        <v>287</v>
      </c>
      <c r="B51" s="2" t="s">
        <v>125</v>
      </c>
      <c r="C51" s="1" t="s">
        <v>126</v>
      </c>
      <c r="D51" s="1"/>
      <c r="E51" s="3">
        <v>1411000</v>
      </c>
      <c r="F51" s="3"/>
      <c r="G51" s="3">
        <v>2075240.96</v>
      </c>
      <c r="H51" s="42">
        <f t="shared" si="1"/>
        <v>147.07590077958895</v>
      </c>
    </row>
    <row r="52" spans="1:8" ht="114" customHeight="1">
      <c r="A52" s="32" t="s">
        <v>288</v>
      </c>
      <c r="B52" s="2" t="s">
        <v>127</v>
      </c>
      <c r="C52" s="1" t="s">
        <v>128</v>
      </c>
      <c r="D52" s="1"/>
      <c r="E52" s="3">
        <f>E53+E54</f>
        <v>0</v>
      </c>
      <c r="F52" s="3"/>
      <c r="G52" s="3">
        <f>G53+G54</f>
        <v>228048.71</v>
      </c>
      <c r="H52" s="42"/>
    </row>
    <row r="53" spans="1:8" ht="99" customHeight="1">
      <c r="A53" s="32" t="s">
        <v>289</v>
      </c>
      <c r="B53" s="2" t="s">
        <v>129</v>
      </c>
      <c r="C53" s="1" t="s">
        <v>130</v>
      </c>
      <c r="D53" s="1"/>
      <c r="E53" s="24"/>
      <c r="F53" s="24"/>
      <c r="G53" s="24"/>
      <c r="H53" s="42"/>
    </row>
    <row r="54" spans="1:8" ht="90" customHeight="1">
      <c r="A54" s="32" t="s">
        <v>290</v>
      </c>
      <c r="B54" s="2" t="s">
        <v>131</v>
      </c>
      <c r="C54" s="1" t="s">
        <v>132</v>
      </c>
      <c r="D54" s="1"/>
      <c r="E54" s="3"/>
      <c r="F54" s="3"/>
      <c r="G54" s="3">
        <v>228048.71</v>
      </c>
      <c r="H54" s="42"/>
    </row>
    <row r="55" spans="1:8" ht="46.5" customHeight="1">
      <c r="A55" s="31" t="s">
        <v>291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292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77.25" customHeight="1">
      <c r="A57" s="32" t="s">
        <v>293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294</v>
      </c>
      <c r="B58" s="11" t="s">
        <v>133</v>
      </c>
      <c r="C58" s="12" t="s">
        <v>134</v>
      </c>
      <c r="D58" s="12"/>
      <c r="E58" s="13">
        <f>E59</f>
        <v>3022000</v>
      </c>
      <c r="F58" s="13"/>
      <c r="G58" s="13">
        <f>G59</f>
        <v>2489729.54</v>
      </c>
      <c r="H58" s="42">
        <f t="shared" si="1"/>
        <v>82.38681469225678</v>
      </c>
    </row>
    <row r="59" spans="1:8" ht="111" customHeight="1">
      <c r="A59" s="32" t="s">
        <v>295</v>
      </c>
      <c r="B59" s="2" t="s">
        <v>135</v>
      </c>
      <c r="C59" s="1" t="s">
        <v>136</v>
      </c>
      <c r="D59" s="1"/>
      <c r="E59" s="3">
        <f>E60+E61</f>
        <v>3022000</v>
      </c>
      <c r="F59" s="3"/>
      <c r="G59" s="3">
        <f>G60+G61</f>
        <v>2489729.54</v>
      </c>
      <c r="H59" s="42">
        <f t="shared" si="1"/>
        <v>82.38681469225678</v>
      </c>
    </row>
    <row r="60" spans="1:8" ht="97.5" customHeight="1">
      <c r="A60" s="32" t="s">
        <v>270</v>
      </c>
      <c r="B60" s="2" t="s">
        <v>137</v>
      </c>
      <c r="C60" s="1" t="s">
        <v>138</v>
      </c>
      <c r="D60" s="1"/>
      <c r="E60" s="2"/>
      <c r="F60" s="2"/>
      <c r="G60" s="2"/>
      <c r="H60" s="42"/>
    </row>
    <row r="61" spans="1:8" ht="108.75" customHeight="1">
      <c r="A61" s="32" t="s">
        <v>296</v>
      </c>
      <c r="B61" s="2" t="s">
        <v>139</v>
      </c>
      <c r="C61" s="1" t="s">
        <v>140</v>
      </c>
      <c r="D61" s="1"/>
      <c r="E61" s="3">
        <v>3022000</v>
      </c>
      <c r="F61" s="3"/>
      <c r="G61" s="3">
        <v>2489729.54</v>
      </c>
      <c r="H61" s="42">
        <f t="shared" si="1"/>
        <v>82.38681469225678</v>
      </c>
    </row>
    <row r="62" spans="1:8" s="36" customFormat="1" ht="52.5" customHeight="1">
      <c r="A62" s="28" t="s">
        <v>297</v>
      </c>
      <c r="B62" s="8" t="s">
        <v>141</v>
      </c>
      <c r="C62" s="9" t="s">
        <v>142</v>
      </c>
      <c r="D62" s="9"/>
      <c r="E62" s="10">
        <f>E63</f>
        <v>5000</v>
      </c>
      <c r="F62" s="10"/>
      <c r="G62" s="10">
        <f>G63</f>
        <v>151750</v>
      </c>
      <c r="H62" s="42">
        <f t="shared" si="1"/>
        <v>3035</v>
      </c>
    </row>
    <row r="63" spans="1:8" ht="30" customHeight="1">
      <c r="A63" s="32" t="s">
        <v>298</v>
      </c>
      <c r="B63" s="2" t="s">
        <v>143</v>
      </c>
      <c r="C63" s="1" t="s">
        <v>144</v>
      </c>
      <c r="D63" s="1"/>
      <c r="E63" s="3">
        <f>E64</f>
        <v>5000</v>
      </c>
      <c r="F63" s="3"/>
      <c r="G63" s="3">
        <f>G64</f>
        <v>151750</v>
      </c>
      <c r="H63" s="42">
        <f t="shared" si="1"/>
        <v>3035</v>
      </c>
    </row>
    <row r="64" spans="1:8" ht="27" customHeight="1">
      <c r="A64" s="32" t="s">
        <v>299</v>
      </c>
      <c r="B64" s="2" t="s">
        <v>145</v>
      </c>
      <c r="C64" s="1" t="s">
        <v>146</v>
      </c>
      <c r="D64" s="1"/>
      <c r="E64" s="3">
        <f>E65+E66</f>
        <v>5000</v>
      </c>
      <c r="F64" s="3"/>
      <c r="G64" s="3">
        <f>G65+G66</f>
        <v>151750</v>
      </c>
      <c r="H64" s="42">
        <f t="shared" si="1"/>
        <v>3035</v>
      </c>
    </row>
    <row r="65" spans="1:8" ht="37.5" customHeight="1">
      <c r="A65" s="32" t="s">
        <v>300</v>
      </c>
      <c r="B65" s="2" t="s">
        <v>147</v>
      </c>
      <c r="C65" s="1" t="s">
        <v>148</v>
      </c>
      <c r="D65" s="1"/>
      <c r="E65" s="2"/>
      <c r="F65" s="2"/>
      <c r="G65" s="2"/>
      <c r="H65" s="42"/>
    </row>
    <row r="66" spans="1:8" ht="41.25" customHeight="1">
      <c r="A66" s="32" t="s">
        <v>301</v>
      </c>
      <c r="B66" s="2" t="s">
        <v>149</v>
      </c>
      <c r="C66" s="1" t="s">
        <v>150</v>
      </c>
      <c r="D66" s="1"/>
      <c r="E66" s="3">
        <v>5000</v>
      </c>
      <c r="F66" s="3"/>
      <c r="G66" s="3">
        <v>151750</v>
      </c>
      <c r="H66" s="42">
        <f t="shared" si="1"/>
        <v>3035</v>
      </c>
    </row>
    <row r="67" spans="1:8" s="36" customFormat="1" ht="42.75" customHeight="1">
      <c r="A67" s="28" t="s">
        <v>271</v>
      </c>
      <c r="B67" s="8" t="s">
        <v>151</v>
      </c>
      <c r="C67" s="9" t="s">
        <v>152</v>
      </c>
      <c r="D67" s="9"/>
      <c r="E67" s="10">
        <f>E68+E70+E79</f>
        <v>8250000</v>
      </c>
      <c r="F67" s="10"/>
      <c r="G67" s="10">
        <f>G68+G70+G79</f>
        <v>6504675.78</v>
      </c>
      <c r="H67" s="42">
        <f t="shared" si="1"/>
        <v>78.84455490909092</v>
      </c>
    </row>
    <row r="68" spans="1:8" ht="18" customHeight="1">
      <c r="A68" s="31" t="s">
        <v>302</v>
      </c>
      <c r="B68" s="11" t="s">
        <v>153</v>
      </c>
      <c r="C68" s="12" t="s">
        <v>154</v>
      </c>
      <c r="D68" s="12"/>
      <c r="E68" s="13">
        <f>E69</f>
        <v>0</v>
      </c>
      <c r="F68" s="13"/>
      <c r="G68" s="13">
        <f>G69</f>
        <v>188200</v>
      </c>
      <c r="H68" s="42"/>
    </row>
    <row r="69" spans="1:8" ht="42" customHeight="1">
      <c r="A69" s="32" t="s">
        <v>303</v>
      </c>
      <c r="B69" s="2" t="s">
        <v>155</v>
      </c>
      <c r="C69" s="1" t="s">
        <v>156</v>
      </c>
      <c r="D69" s="1"/>
      <c r="E69" s="3"/>
      <c r="F69" s="3"/>
      <c r="G69" s="3">
        <v>188200</v>
      </c>
      <c r="H69" s="42"/>
    </row>
    <row r="70" spans="1:8" ht="114.75" customHeight="1">
      <c r="A70" s="31" t="s">
        <v>304</v>
      </c>
      <c r="B70" s="11" t="s">
        <v>157</v>
      </c>
      <c r="C70" s="12" t="s">
        <v>158</v>
      </c>
      <c r="D70" s="12"/>
      <c r="E70" s="13">
        <f>E71+E73+E77</f>
        <v>2200000</v>
      </c>
      <c r="F70" s="13"/>
      <c r="G70" s="13">
        <f>G71+G73+G75+G77</f>
        <v>0</v>
      </c>
      <c r="H70" s="42"/>
    </row>
    <row r="71" spans="1:8" ht="117" customHeight="1">
      <c r="A71" s="32" t="s">
        <v>305</v>
      </c>
      <c r="B71" s="2" t="s">
        <v>159</v>
      </c>
      <c r="C71" s="1" t="s">
        <v>160</v>
      </c>
      <c r="D71" s="1"/>
      <c r="E71" s="24">
        <f>E72</f>
        <v>2200000</v>
      </c>
      <c r="F71" s="24"/>
      <c r="G71" s="24">
        <f>G72</f>
        <v>0</v>
      </c>
      <c r="H71" s="42"/>
    </row>
    <row r="72" spans="1:8" ht="112.5" customHeight="1">
      <c r="A72" s="32" t="s">
        <v>306</v>
      </c>
      <c r="B72" s="2" t="s">
        <v>167</v>
      </c>
      <c r="C72" s="1" t="s">
        <v>397</v>
      </c>
      <c r="D72" s="1"/>
      <c r="E72" s="24">
        <v>2200000</v>
      </c>
      <c r="F72" s="24"/>
      <c r="G72" s="24"/>
      <c r="H72" s="42"/>
    </row>
    <row r="73" spans="1:8" ht="102" customHeight="1">
      <c r="A73" s="32" t="s">
        <v>307</v>
      </c>
      <c r="B73" s="2" t="s">
        <v>162</v>
      </c>
      <c r="C73" s="1" t="s">
        <v>163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308</v>
      </c>
      <c r="B74" s="2" t="s">
        <v>164</v>
      </c>
      <c r="C74" s="1" t="s">
        <v>161</v>
      </c>
      <c r="D74" s="1"/>
      <c r="E74" s="24"/>
      <c r="F74" s="24"/>
      <c r="G74" s="24"/>
      <c r="H74" s="42"/>
    </row>
    <row r="75" spans="1:8" ht="114" customHeight="1">
      <c r="A75" s="32" t="s">
        <v>309</v>
      </c>
      <c r="B75" s="2" t="s">
        <v>165</v>
      </c>
      <c r="C75" s="1" t="s">
        <v>166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310</v>
      </c>
      <c r="B76" s="2" t="s">
        <v>167</v>
      </c>
      <c r="C76" s="1" t="s">
        <v>168</v>
      </c>
      <c r="D76" s="1"/>
      <c r="E76" s="3"/>
      <c r="F76" s="3"/>
      <c r="G76" s="3"/>
      <c r="H76" s="42"/>
    </row>
    <row r="77" spans="1:8" ht="105" customHeight="1">
      <c r="A77" s="32" t="s">
        <v>311</v>
      </c>
      <c r="B77" s="2" t="s">
        <v>169</v>
      </c>
      <c r="C77" s="1" t="s">
        <v>170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312</v>
      </c>
      <c r="B78" s="2" t="s">
        <v>171</v>
      </c>
      <c r="C78" s="1" t="s">
        <v>168</v>
      </c>
      <c r="D78" s="1"/>
      <c r="E78" s="24"/>
      <c r="F78" s="24"/>
      <c r="G78" s="24"/>
      <c r="H78" s="42"/>
    </row>
    <row r="79" spans="1:8" ht="50.25" customHeight="1">
      <c r="A79" s="31" t="s">
        <v>313</v>
      </c>
      <c r="B79" s="11" t="s">
        <v>172</v>
      </c>
      <c r="C79" s="12" t="s">
        <v>173</v>
      </c>
      <c r="D79" s="12"/>
      <c r="E79" s="13">
        <f>E80+E83</f>
        <v>6050000</v>
      </c>
      <c r="F79" s="13"/>
      <c r="G79" s="13">
        <f>G80+G83</f>
        <v>6316475.78</v>
      </c>
      <c r="H79" s="42">
        <f>G79/E79*100</f>
        <v>104.40455834710744</v>
      </c>
    </row>
    <row r="80" spans="1:8" ht="69.75" customHeight="1">
      <c r="A80" s="32" t="s">
        <v>314</v>
      </c>
      <c r="B80" s="2" t="s">
        <v>174</v>
      </c>
      <c r="C80" s="1" t="s">
        <v>175</v>
      </c>
      <c r="D80" s="1"/>
      <c r="E80" s="3">
        <f>E81+E82</f>
        <v>1250000</v>
      </c>
      <c r="F80" s="3"/>
      <c r="G80" s="3">
        <f>G81+G82</f>
        <v>4996444.78</v>
      </c>
      <c r="H80" s="42">
        <f>G80/E80*100</f>
        <v>399.7155824</v>
      </c>
    </row>
    <row r="81" spans="1:8" ht="76.5" customHeight="1">
      <c r="A81" s="32" t="s">
        <v>315</v>
      </c>
      <c r="B81" s="2" t="s">
        <v>261</v>
      </c>
      <c r="C81" s="1" t="s">
        <v>260</v>
      </c>
      <c r="D81" s="1"/>
      <c r="E81" s="3"/>
      <c r="F81" s="3"/>
      <c r="G81" s="3"/>
      <c r="H81" s="42"/>
    </row>
    <row r="82" spans="1:8" ht="70.5" customHeight="1">
      <c r="A82" s="32" t="s">
        <v>316</v>
      </c>
      <c r="B82" s="2" t="s">
        <v>176</v>
      </c>
      <c r="C82" s="1" t="s">
        <v>177</v>
      </c>
      <c r="D82" s="1"/>
      <c r="E82" s="3">
        <v>1250000</v>
      </c>
      <c r="F82" s="3"/>
      <c r="G82" s="3">
        <v>4996444.78</v>
      </c>
      <c r="H82" s="42">
        <f>G82/E82*100</f>
        <v>399.7155824</v>
      </c>
    </row>
    <row r="83" spans="1:8" ht="73.5" customHeight="1">
      <c r="A83" s="32" t="s">
        <v>317</v>
      </c>
      <c r="B83" s="2" t="s">
        <v>178</v>
      </c>
      <c r="C83" s="1" t="s">
        <v>179</v>
      </c>
      <c r="D83" s="1"/>
      <c r="E83" s="3">
        <f>E84+E85</f>
        <v>4800000</v>
      </c>
      <c r="F83" s="3"/>
      <c r="G83" s="3">
        <f>G84+G85</f>
        <v>1320031</v>
      </c>
      <c r="H83" s="42"/>
    </row>
    <row r="84" spans="1:8" ht="75" customHeight="1">
      <c r="A84" s="32" t="s">
        <v>318</v>
      </c>
      <c r="B84" s="2" t="s">
        <v>180</v>
      </c>
      <c r="C84" s="1" t="s">
        <v>181</v>
      </c>
      <c r="D84" s="1"/>
      <c r="E84" s="24"/>
      <c r="F84" s="24"/>
      <c r="G84" s="24"/>
      <c r="H84" s="42"/>
    </row>
    <row r="85" spans="1:8" ht="75" customHeight="1">
      <c r="A85" s="32" t="s">
        <v>319</v>
      </c>
      <c r="B85" s="2" t="s">
        <v>182</v>
      </c>
      <c r="C85" s="1" t="s">
        <v>183</v>
      </c>
      <c r="D85" s="1"/>
      <c r="E85" s="3">
        <v>4800000</v>
      </c>
      <c r="F85" s="3"/>
      <c r="G85" s="3">
        <v>1320031</v>
      </c>
      <c r="H85" s="42"/>
    </row>
    <row r="86" spans="1:8" s="36" customFormat="1" ht="33" customHeight="1">
      <c r="A86" s="28" t="s">
        <v>320</v>
      </c>
      <c r="B86" s="8" t="s">
        <v>184</v>
      </c>
      <c r="C86" s="9" t="s">
        <v>185</v>
      </c>
      <c r="D86" s="9"/>
      <c r="E86" s="10">
        <f>E87</f>
        <v>200000</v>
      </c>
      <c r="F86" s="10"/>
      <c r="G86" s="10">
        <f>G87</f>
        <v>124388.9</v>
      </c>
      <c r="H86" s="42">
        <f>G86/E86*100</f>
        <v>62.19445</v>
      </c>
    </row>
    <row r="87" spans="1:8" ht="47.25" customHeight="1">
      <c r="A87" s="31" t="s">
        <v>321</v>
      </c>
      <c r="B87" s="11" t="s">
        <v>186</v>
      </c>
      <c r="C87" s="12" t="s">
        <v>187</v>
      </c>
      <c r="D87" s="12"/>
      <c r="E87" s="13">
        <f>E88+E89</f>
        <v>200000</v>
      </c>
      <c r="F87" s="13"/>
      <c r="G87" s="13">
        <f>G88+G89</f>
        <v>124388.9</v>
      </c>
      <c r="H87" s="42">
        <f>G87/E87*100</f>
        <v>62.19445</v>
      </c>
    </row>
    <row r="88" spans="1:8" ht="56.25" customHeight="1">
      <c r="A88" s="32" t="s">
        <v>322</v>
      </c>
      <c r="B88" s="2" t="s">
        <v>188</v>
      </c>
      <c r="C88" s="1" t="s">
        <v>189</v>
      </c>
      <c r="D88" s="1"/>
      <c r="E88" s="2"/>
      <c r="F88" s="2"/>
      <c r="G88" s="2"/>
      <c r="H88" s="42"/>
    </row>
    <row r="89" spans="1:8" ht="61.5" customHeight="1">
      <c r="A89" s="32" t="s">
        <v>323</v>
      </c>
      <c r="B89" s="2" t="s">
        <v>190</v>
      </c>
      <c r="C89" s="1" t="s">
        <v>191</v>
      </c>
      <c r="D89" s="1"/>
      <c r="E89" s="3">
        <v>200000</v>
      </c>
      <c r="F89" s="3"/>
      <c r="G89" s="3">
        <v>124388.9</v>
      </c>
      <c r="H89" s="42">
        <f>G89/E89*100</f>
        <v>62.19445</v>
      </c>
    </row>
    <row r="90" spans="1:8" s="36" customFormat="1" ht="24.75" customHeight="1">
      <c r="A90" s="28" t="s">
        <v>324</v>
      </c>
      <c r="B90" s="8" t="s">
        <v>192</v>
      </c>
      <c r="C90" s="9" t="s">
        <v>193</v>
      </c>
      <c r="D90" s="9"/>
      <c r="E90" s="10">
        <f>E91+E94</f>
        <v>2268000</v>
      </c>
      <c r="F90" s="10"/>
      <c r="G90" s="10">
        <f>G91+G94</f>
        <v>2713183.93</v>
      </c>
      <c r="H90" s="42">
        <f>H94+H91</f>
        <v>119.62892107583775</v>
      </c>
    </row>
    <row r="91" spans="1:8" ht="24" customHeight="1">
      <c r="A91" s="31" t="s">
        <v>325</v>
      </c>
      <c r="B91" s="11" t="s">
        <v>194</v>
      </c>
      <c r="C91" s="12" t="s">
        <v>195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326</v>
      </c>
      <c r="B92" s="2" t="s">
        <v>196</v>
      </c>
      <c r="C92" s="1" t="s">
        <v>197</v>
      </c>
      <c r="D92" s="1"/>
      <c r="E92" s="2"/>
      <c r="F92" s="2"/>
      <c r="G92" s="2"/>
      <c r="H92" s="42"/>
    </row>
    <row r="93" spans="1:8" ht="40.5" customHeight="1">
      <c r="A93" s="32" t="s">
        <v>327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328</v>
      </c>
      <c r="B94" s="11" t="s">
        <v>198</v>
      </c>
      <c r="C94" s="12" t="s">
        <v>199</v>
      </c>
      <c r="D94" s="12"/>
      <c r="E94" s="13">
        <f>E95+E96</f>
        <v>2268000</v>
      </c>
      <c r="F94" s="13"/>
      <c r="G94" s="13">
        <f>G95+G96</f>
        <v>2713183.93</v>
      </c>
      <c r="H94" s="42">
        <f>H96</f>
        <v>119.62892107583775</v>
      </c>
    </row>
    <row r="95" spans="1:8" ht="30" customHeight="1">
      <c r="A95" s="32" t="s">
        <v>329</v>
      </c>
      <c r="B95" s="2" t="s">
        <v>200</v>
      </c>
      <c r="C95" s="1" t="s">
        <v>201</v>
      </c>
      <c r="D95" s="1"/>
      <c r="E95" s="2"/>
      <c r="F95" s="2"/>
      <c r="G95" s="2"/>
      <c r="H95" s="42"/>
    </row>
    <row r="96" spans="1:8" ht="30.75" customHeight="1">
      <c r="A96" s="32" t="s">
        <v>330</v>
      </c>
      <c r="B96" s="2" t="s">
        <v>202</v>
      </c>
      <c r="C96" s="1" t="s">
        <v>203</v>
      </c>
      <c r="D96" s="1"/>
      <c r="E96" s="3">
        <v>2268000</v>
      </c>
      <c r="F96" s="3"/>
      <c r="G96" s="3">
        <v>2713183.93</v>
      </c>
      <c r="H96" s="42">
        <f>G96/E96*100</f>
        <v>119.62892107583775</v>
      </c>
    </row>
    <row r="97" spans="1:8" s="36" customFormat="1" ht="31.5" customHeight="1">
      <c r="A97" s="28" t="s">
        <v>331</v>
      </c>
      <c r="B97" s="8" t="s">
        <v>204</v>
      </c>
      <c r="C97" s="9" t="s">
        <v>205</v>
      </c>
      <c r="D97" s="10">
        <f>D98+D161+D168</f>
        <v>37750555</v>
      </c>
      <c r="E97" s="10">
        <f>E98+E161+E168</f>
        <v>169214801.99</v>
      </c>
      <c r="F97" s="10">
        <f>F98+F161+F168</f>
        <v>22272801.71</v>
      </c>
      <c r="G97" s="10">
        <f>G98+G161+G168</f>
        <v>153893048.69</v>
      </c>
      <c r="H97" s="42">
        <f>G97/E97*100</f>
        <v>90.9453823661919</v>
      </c>
    </row>
    <row r="98" spans="1:8" s="36" customFormat="1" ht="54" customHeight="1">
      <c r="A98" s="28" t="s">
        <v>332</v>
      </c>
      <c r="B98" s="8" t="s">
        <v>206</v>
      </c>
      <c r="C98" s="9" t="s">
        <v>207</v>
      </c>
      <c r="D98" s="10">
        <f>D99+D106+D140+D144</f>
        <v>37750555</v>
      </c>
      <c r="E98" s="10">
        <f>E99+E106+E140+E144</f>
        <v>168714801.99</v>
      </c>
      <c r="F98" s="10">
        <f>F99+F106+F140+F144</f>
        <v>22272801.71</v>
      </c>
      <c r="G98" s="10">
        <f>G99+G106+G140+G144</f>
        <v>153237048.69</v>
      </c>
      <c r="H98" s="42">
        <f>G98/E98*100</f>
        <v>90.82608454181904</v>
      </c>
    </row>
    <row r="99" spans="1:8" s="36" customFormat="1" ht="45" customHeight="1">
      <c r="A99" s="28" t="s">
        <v>333</v>
      </c>
      <c r="B99" s="8" t="s">
        <v>409</v>
      </c>
      <c r="C99" s="9" t="s">
        <v>208</v>
      </c>
      <c r="D99" s="10">
        <f>D100+D103</f>
        <v>2605000</v>
      </c>
      <c r="E99" s="10">
        <f>E100+E103</f>
        <v>2605000</v>
      </c>
      <c r="F99" s="10">
        <f>F100+F103</f>
        <v>2388000</v>
      </c>
      <c r="G99" s="10">
        <f>G100+G103</f>
        <v>2388000</v>
      </c>
      <c r="H99" s="42">
        <f>G99/E99*100</f>
        <v>91.66986564299424</v>
      </c>
    </row>
    <row r="100" spans="1:8" ht="33" customHeight="1">
      <c r="A100" s="31" t="s">
        <v>393</v>
      </c>
      <c r="B100" s="11" t="s">
        <v>408</v>
      </c>
      <c r="C100" s="12" t="s">
        <v>209</v>
      </c>
      <c r="D100" s="13">
        <f>D101+D102</f>
        <v>2605000</v>
      </c>
      <c r="E100" s="13">
        <f>E101+E102</f>
        <v>2605000</v>
      </c>
      <c r="F100" s="13">
        <f>F101+F102</f>
        <v>2388000</v>
      </c>
      <c r="G100" s="13">
        <f>G101+G102</f>
        <v>2388000</v>
      </c>
      <c r="H100" s="42">
        <f>G100/E100*100</f>
        <v>91.66986564299424</v>
      </c>
    </row>
    <row r="101" spans="1:8" ht="42" customHeight="1">
      <c r="A101" s="32" t="s">
        <v>334</v>
      </c>
      <c r="B101" s="2" t="s">
        <v>407</v>
      </c>
      <c r="C101" s="1" t="s">
        <v>210</v>
      </c>
      <c r="D101" s="1"/>
      <c r="E101" s="2"/>
      <c r="F101" s="2"/>
      <c r="G101" s="2"/>
      <c r="H101" s="42"/>
    </row>
    <row r="102" spans="1:8" ht="41.25" customHeight="1">
      <c r="A102" s="32" t="s">
        <v>335</v>
      </c>
      <c r="B102" s="2" t="s">
        <v>406</v>
      </c>
      <c r="C102" s="1" t="s">
        <v>211</v>
      </c>
      <c r="D102" s="49">
        <v>2605000</v>
      </c>
      <c r="E102" s="3">
        <v>2605000</v>
      </c>
      <c r="F102" s="3">
        <f>G102</f>
        <v>2388000</v>
      </c>
      <c r="G102" s="3">
        <v>2388000</v>
      </c>
      <c r="H102" s="42">
        <f>G102/E102*100</f>
        <v>91.66986564299424</v>
      </c>
    </row>
    <row r="103" spans="1:8" ht="42" customHeight="1">
      <c r="A103" s="31" t="s">
        <v>336</v>
      </c>
      <c r="B103" s="11" t="s">
        <v>212</v>
      </c>
      <c r="C103" s="12" t="s">
        <v>213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337</v>
      </c>
      <c r="B104" s="2" t="s">
        <v>214</v>
      </c>
      <c r="C104" s="1" t="s">
        <v>215</v>
      </c>
      <c r="D104" s="1"/>
      <c r="E104" s="2"/>
      <c r="F104" s="2"/>
      <c r="G104" s="2"/>
      <c r="H104" s="42"/>
    </row>
    <row r="105" spans="1:8" ht="57" customHeight="1">
      <c r="A105" s="32" t="s">
        <v>338</v>
      </c>
      <c r="B105" s="2" t="s">
        <v>216</v>
      </c>
      <c r="C105" s="1" t="s">
        <v>217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339</v>
      </c>
      <c r="B106" s="8" t="s">
        <v>218</v>
      </c>
      <c r="C106" s="9" t="s">
        <v>219</v>
      </c>
      <c r="D106" s="10">
        <f>D107+D110+D113+D117+D120+D129+D123</f>
        <v>35102805</v>
      </c>
      <c r="E106" s="10">
        <f>E107+E110+E113+E117+E120+E129+E123+E126</f>
        <v>166067051.99</v>
      </c>
      <c r="F106" s="10">
        <f>F107+F110+F113+F117+F120+F129+F123</f>
        <v>19842051.71</v>
      </c>
      <c r="G106" s="10">
        <f>G107+G110+G113+G117+G120+G129+G123+G126</f>
        <v>150806298.69</v>
      </c>
      <c r="H106" s="42">
        <f>G106/E106*100</f>
        <v>90.81048701887056</v>
      </c>
    </row>
    <row r="107" spans="1:8" ht="68.25" customHeight="1">
      <c r="A107" s="31" t="s">
        <v>340</v>
      </c>
      <c r="B107" s="11" t="s">
        <v>220</v>
      </c>
      <c r="C107" s="12" t="s">
        <v>221</v>
      </c>
      <c r="D107" s="13">
        <f>D108+D109</f>
        <v>16272700</v>
      </c>
      <c r="E107" s="13">
        <f>E108+E109</f>
        <v>16272700</v>
      </c>
      <c r="F107" s="13">
        <f>F108+F109</f>
        <v>2910600</v>
      </c>
      <c r="G107" s="13">
        <f>G108+G109</f>
        <v>2910600</v>
      </c>
      <c r="H107" s="42"/>
    </row>
    <row r="108" spans="1:8" ht="55.5" customHeight="1">
      <c r="A108" s="33" t="s">
        <v>341</v>
      </c>
      <c r="B108" s="2" t="s">
        <v>263</v>
      </c>
      <c r="C108" s="18" t="s">
        <v>262</v>
      </c>
      <c r="D108" s="18"/>
      <c r="E108" s="19"/>
      <c r="F108" s="19"/>
      <c r="G108" s="19"/>
      <c r="H108" s="42"/>
    </row>
    <row r="109" spans="1:8" ht="60" customHeight="1">
      <c r="A109" s="32" t="s">
        <v>342</v>
      </c>
      <c r="B109" s="2" t="s">
        <v>222</v>
      </c>
      <c r="C109" s="1" t="s">
        <v>223</v>
      </c>
      <c r="D109" s="1">
        <v>16272700</v>
      </c>
      <c r="E109" s="3">
        <v>16272700</v>
      </c>
      <c r="F109" s="3">
        <v>2910600</v>
      </c>
      <c r="G109" s="3">
        <v>2910600</v>
      </c>
      <c r="H109" s="42"/>
    </row>
    <row r="110" spans="1:8" ht="83.25" customHeight="1">
      <c r="A110" s="31" t="s">
        <v>343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272</v>
      </c>
      <c r="B111" s="2" t="s">
        <v>413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344</v>
      </c>
      <c r="B112" s="2" t="s">
        <v>412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345</v>
      </c>
      <c r="B113" s="11" t="s">
        <v>414</v>
      </c>
      <c r="C113" s="12" t="s">
        <v>42</v>
      </c>
      <c r="D113" s="13">
        <f>D114+D115</f>
        <v>0</v>
      </c>
      <c r="E113" s="13">
        <f>E114+E115</f>
        <v>2307910.93</v>
      </c>
      <c r="F113" s="13">
        <f>F114+F115</f>
        <v>0</v>
      </c>
      <c r="G113" s="13">
        <f>G114+G115</f>
        <v>2307910.93</v>
      </c>
      <c r="H113" s="42">
        <f>G113/E113*100</f>
        <v>100</v>
      </c>
    </row>
    <row r="114" spans="1:8" ht="153" customHeight="1">
      <c r="A114" s="32" t="s">
        <v>346</v>
      </c>
      <c r="B114" s="17" t="s">
        <v>411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347</v>
      </c>
      <c r="B115" s="17" t="s">
        <v>424</v>
      </c>
      <c r="C115" s="20" t="s">
        <v>44</v>
      </c>
      <c r="D115" s="20"/>
      <c r="E115" s="3">
        <f>E116</f>
        <v>2307910.93</v>
      </c>
      <c r="F115" s="3"/>
      <c r="G115" s="3">
        <f>G116</f>
        <v>2307910.93</v>
      </c>
      <c r="H115" s="42"/>
    </row>
    <row r="116" spans="1:8" ht="126.75" customHeight="1">
      <c r="A116" s="32" t="s">
        <v>348</v>
      </c>
      <c r="B116" s="17" t="s">
        <v>410</v>
      </c>
      <c r="C116" s="20" t="s">
        <v>45</v>
      </c>
      <c r="D116" s="20"/>
      <c r="E116" s="3">
        <v>2307910.93</v>
      </c>
      <c r="F116" s="3"/>
      <c r="G116" s="3">
        <v>2307910.93</v>
      </c>
      <c r="H116" s="42">
        <f>G116/E116*100</f>
        <v>100</v>
      </c>
    </row>
    <row r="117" spans="1:8" ht="114" customHeight="1">
      <c r="A117" s="31" t="s">
        <v>349</v>
      </c>
      <c r="B117" s="11" t="s">
        <v>415</v>
      </c>
      <c r="C117" s="21" t="s">
        <v>46</v>
      </c>
      <c r="D117" s="13">
        <f>D118</f>
        <v>0</v>
      </c>
      <c r="E117" s="13">
        <f>E118</f>
        <v>120026424.25</v>
      </c>
      <c r="F117" s="13">
        <f>F118</f>
        <v>0</v>
      </c>
      <c r="G117" s="13">
        <f>G118</f>
        <v>120026424.25</v>
      </c>
      <c r="H117" s="42">
        <f>G117/E117*100</f>
        <v>100</v>
      </c>
    </row>
    <row r="118" spans="1:8" ht="113.25" customHeight="1">
      <c r="A118" s="32" t="s">
        <v>350</v>
      </c>
      <c r="B118" s="17" t="s">
        <v>416</v>
      </c>
      <c r="C118" s="20" t="s">
        <v>47</v>
      </c>
      <c r="D118" s="20"/>
      <c r="E118" s="3">
        <f>E119</f>
        <v>120026424.25</v>
      </c>
      <c r="F118" s="3"/>
      <c r="G118" s="3">
        <f>G119</f>
        <v>120026424.25</v>
      </c>
      <c r="H118" s="42">
        <f>G118/E118*100</f>
        <v>100</v>
      </c>
    </row>
    <row r="119" spans="1:8" ht="69" customHeight="1">
      <c r="A119" s="32" t="s">
        <v>351</v>
      </c>
      <c r="B119" s="17" t="s">
        <v>417</v>
      </c>
      <c r="C119" s="20" t="s">
        <v>48</v>
      </c>
      <c r="D119" s="20"/>
      <c r="E119" s="3">
        <v>120026424.25</v>
      </c>
      <c r="F119" s="3"/>
      <c r="G119" s="3">
        <v>120026424.25</v>
      </c>
      <c r="H119" s="42">
        <f>G119/E119*100</f>
        <v>100</v>
      </c>
    </row>
    <row r="120" spans="1:8" ht="48" customHeight="1">
      <c r="A120" s="31" t="s">
        <v>352</v>
      </c>
      <c r="B120" s="11" t="s">
        <v>420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353</v>
      </c>
      <c r="B121" s="17" t="s">
        <v>419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354</v>
      </c>
      <c r="B122" s="17" t="s">
        <v>418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423</v>
      </c>
      <c r="C123" s="21" t="s">
        <v>399</v>
      </c>
      <c r="D123" s="21">
        <f aca="true" t="shared" si="2" ref="D123:G124">D124</f>
        <v>18313987</v>
      </c>
      <c r="E123" s="13">
        <f t="shared" si="2"/>
        <v>18313987</v>
      </c>
      <c r="F123" s="13">
        <f t="shared" si="2"/>
        <v>16415333.71</v>
      </c>
      <c r="G123" s="13">
        <f t="shared" si="2"/>
        <v>16415333.71</v>
      </c>
      <c r="H123" s="42"/>
    </row>
    <row r="124" spans="1:8" ht="43.5" customHeight="1">
      <c r="A124" s="32"/>
      <c r="B124" s="17" t="s">
        <v>422</v>
      </c>
      <c r="C124" s="20" t="s">
        <v>398</v>
      </c>
      <c r="D124" s="20">
        <f t="shared" si="2"/>
        <v>18313987</v>
      </c>
      <c r="E124" s="3">
        <f t="shared" si="2"/>
        <v>18313987</v>
      </c>
      <c r="F124" s="3">
        <f t="shared" si="2"/>
        <v>16415333.71</v>
      </c>
      <c r="G124" s="3">
        <f t="shared" si="2"/>
        <v>16415333.71</v>
      </c>
      <c r="H124" s="42"/>
    </row>
    <row r="125" spans="1:8" ht="39.75" customHeight="1">
      <c r="A125" s="32"/>
      <c r="B125" s="17" t="s">
        <v>421</v>
      </c>
      <c r="C125" s="20" t="s">
        <v>429</v>
      </c>
      <c r="D125" s="20">
        <v>18313987</v>
      </c>
      <c r="E125" s="3">
        <v>18313987</v>
      </c>
      <c r="F125" s="3">
        <f>G125</f>
        <v>16415333.71</v>
      </c>
      <c r="G125" s="3">
        <v>16415333.71</v>
      </c>
      <c r="H125" s="42"/>
    </row>
    <row r="126" spans="1:8" ht="66.75" customHeight="1">
      <c r="A126" s="31"/>
      <c r="B126" s="11" t="s">
        <v>427</v>
      </c>
      <c r="C126" s="21" t="s">
        <v>431</v>
      </c>
      <c r="D126" s="21">
        <f>D128</f>
        <v>0</v>
      </c>
      <c r="E126" s="13">
        <f>E128</f>
        <v>5546260</v>
      </c>
      <c r="F126" s="13">
        <f>F128</f>
        <v>0</v>
      </c>
      <c r="G126" s="13">
        <f>G128</f>
        <v>5546260</v>
      </c>
      <c r="H126" s="42"/>
    </row>
    <row r="127" spans="1:8" ht="83.25" customHeight="1">
      <c r="A127" s="46"/>
      <c r="B127" s="45" t="s">
        <v>426</v>
      </c>
      <c r="C127" s="20" t="s">
        <v>430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425</v>
      </c>
      <c r="C128" s="20" t="s">
        <v>428</v>
      </c>
      <c r="D128" s="20"/>
      <c r="E128" s="3">
        <v>5546260</v>
      </c>
      <c r="F128" s="3"/>
      <c r="G128" s="3">
        <v>5546260</v>
      </c>
      <c r="H128" s="42"/>
    </row>
    <row r="129" spans="1:8" ht="27.75" customHeight="1">
      <c r="A129" s="31" t="s">
        <v>355</v>
      </c>
      <c r="B129" s="11" t="s">
        <v>402</v>
      </c>
      <c r="C129" s="12" t="s">
        <v>224</v>
      </c>
      <c r="D129" s="13">
        <f>D130+D135</f>
        <v>516118</v>
      </c>
      <c r="E129" s="13">
        <f>E130+E135</f>
        <v>3599769.81</v>
      </c>
      <c r="F129" s="13">
        <f>F130+F135</f>
        <v>516118</v>
      </c>
      <c r="G129" s="13">
        <f>G130+G135</f>
        <v>3599769.8</v>
      </c>
      <c r="H129" s="42">
        <f>G129/E129*100</f>
        <v>99.99999972220446</v>
      </c>
    </row>
    <row r="130" spans="1:8" ht="25.5" customHeight="1">
      <c r="A130" s="32" t="s">
        <v>356</v>
      </c>
      <c r="B130" s="2" t="s">
        <v>401</v>
      </c>
      <c r="C130" s="1" t="s">
        <v>225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357</v>
      </c>
      <c r="B131" s="35"/>
      <c r="C131" s="34" t="s">
        <v>389</v>
      </c>
      <c r="D131" s="1"/>
      <c r="E131" s="2"/>
      <c r="F131" s="2"/>
      <c r="G131" s="2"/>
      <c r="H131" s="42"/>
    </row>
    <row r="132" spans="1:8" ht="18" customHeight="1">
      <c r="A132" s="32" t="s">
        <v>357</v>
      </c>
      <c r="B132" s="35"/>
      <c r="C132" s="34" t="s">
        <v>392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357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358</v>
      </c>
      <c r="B135" s="2" t="s">
        <v>400</v>
      </c>
      <c r="C135" s="1" t="s">
        <v>226</v>
      </c>
      <c r="D135" s="3">
        <f>D136</f>
        <v>516118</v>
      </c>
      <c r="E135" s="3">
        <f>E136+E138</f>
        <v>3599769.81</v>
      </c>
      <c r="F135" s="3">
        <f>F136+F137+F138+F139</f>
        <v>516118</v>
      </c>
      <c r="G135" s="3">
        <f>G136+G138</f>
        <v>3599769.8</v>
      </c>
      <c r="H135" s="42">
        <f>G135/E135*100</f>
        <v>99.99999972220446</v>
      </c>
    </row>
    <row r="136" spans="1:8" ht="18.75" customHeight="1">
      <c r="A136" s="32" t="s">
        <v>357</v>
      </c>
      <c r="B136" s="35"/>
      <c r="C136" s="34" t="s">
        <v>389</v>
      </c>
      <c r="D136" s="50">
        <v>516118</v>
      </c>
      <c r="E136" s="3">
        <v>516118</v>
      </c>
      <c r="F136" s="3">
        <v>516118</v>
      </c>
      <c r="G136" s="3">
        <v>516118</v>
      </c>
      <c r="H136" s="42"/>
    </row>
    <row r="137" spans="1:8" ht="18.75" customHeight="1">
      <c r="A137" s="32" t="s">
        <v>357</v>
      </c>
      <c r="B137" s="35"/>
      <c r="C137" s="34" t="s">
        <v>390</v>
      </c>
      <c r="D137" s="1"/>
      <c r="E137" s="3"/>
      <c r="F137" s="3"/>
      <c r="G137" s="3"/>
      <c r="H137" s="42"/>
    </row>
    <row r="138" spans="1:8" ht="48.75" customHeight="1">
      <c r="A138" s="32" t="s">
        <v>357</v>
      </c>
      <c r="B138" s="35"/>
      <c r="C138" s="34" t="s">
        <v>391</v>
      </c>
      <c r="D138" s="1"/>
      <c r="E138" s="3">
        <v>3083651.81</v>
      </c>
      <c r="F138" s="3"/>
      <c r="G138" s="3">
        <v>3083651.8</v>
      </c>
      <c r="H138" s="42">
        <f>G138/E138*100</f>
        <v>99.99999967570916</v>
      </c>
    </row>
    <row r="139" spans="1:8" ht="39" customHeight="1">
      <c r="A139" s="32"/>
      <c r="B139" s="35"/>
      <c r="C139" s="34"/>
      <c r="D139" s="1"/>
      <c r="E139" s="3"/>
      <c r="F139" s="3"/>
      <c r="G139" s="3"/>
      <c r="H139" s="42"/>
    </row>
    <row r="140" spans="1:8" s="36" customFormat="1" ht="51">
      <c r="A140" s="28" t="s">
        <v>359</v>
      </c>
      <c r="B140" s="8" t="s">
        <v>227</v>
      </c>
      <c r="C140" s="9" t="s">
        <v>228</v>
      </c>
      <c r="D140" s="9"/>
      <c r="E140" s="10">
        <f>E141</f>
        <v>0</v>
      </c>
      <c r="F140" s="10"/>
      <c r="G140" s="10">
        <f>G141</f>
        <v>0</v>
      </c>
      <c r="H140" s="42"/>
    </row>
    <row r="141" spans="1:8" ht="53.25" customHeight="1">
      <c r="A141" s="31" t="s">
        <v>360</v>
      </c>
      <c r="B141" s="11" t="s">
        <v>229</v>
      </c>
      <c r="C141" s="12" t="s">
        <v>230</v>
      </c>
      <c r="D141" s="12"/>
      <c r="E141" s="13">
        <f>E142+E143</f>
        <v>0</v>
      </c>
      <c r="F141" s="13"/>
      <c r="G141" s="13">
        <f>G142+G143</f>
        <v>0</v>
      </c>
      <c r="H141" s="42"/>
    </row>
    <row r="142" spans="1:8" ht="56.25" customHeight="1">
      <c r="A142" s="32" t="s">
        <v>361</v>
      </c>
      <c r="B142" s="2" t="s">
        <v>231</v>
      </c>
      <c r="C142" s="1" t="s">
        <v>232</v>
      </c>
      <c r="D142" s="1"/>
      <c r="E142" s="24"/>
      <c r="F142" s="24"/>
      <c r="G142" s="24"/>
      <c r="H142" s="42"/>
    </row>
    <row r="143" spans="1:8" ht="63.75">
      <c r="A143" s="32" t="s">
        <v>362</v>
      </c>
      <c r="B143" s="2" t="s">
        <v>233</v>
      </c>
      <c r="C143" s="1" t="s">
        <v>234</v>
      </c>
      <c r="D143" s="1"/>
      <c r="E143" s="3"/>
      <c r="F143" s="3"/>
      <c r="G143" s="3"/>
      <c r="H143" s="42"/>
    </row>
    <row r="144" spans="1:8" s="36" customFormat="1" ht="24.75" customHeight="1">
      <c r="A144" s="28" t="s">
        <v>363</v>
      </c>
      <c r="B144" s="8" t="s">
        <v>235</v>
      </c>
      <c r="C144" s="9" t="s">
        <v>236</v>
      </c>
      <c r="D144" s="10">
        <f>D145+D148+D151+D154</f>
        <v>42750</v>
      </c>
      <c r="E144" s="10">
        <f>E145+E148+E151+E154</f>
        <v>42750</v>
      </c>
      <c r="F144" s="10">
        <f>F145+F148+F151+F154</f>
        <v>42750</v>
      </c>
      <c r="G144" s="10">
        <f>G145+G148+G151+G154</f>
        <v>42750</v>
      </c>
      <c r="H144" s="42">
        <f>G144/E144*100</f>
        <v>100</v>
      </c>
    </row>
    <row r="145" spans="1:8" ht="86.25" customHeight="1">
      <c r="A145" s="31" t="s">
        <v>364</v>
      </c>
      <c r="B145" s="11" t="s">
        <v>237</v>
      </c>
      <c r="C145" s="12" t="s">
        <v>56</v>
      </c>
      <c r="D145" s="23">
        <f>D146+D147</f>
        <v>0</v>
      </c>
      <c r="E145" s="23">
        <f>E146+E147</f>
        <v>0</v>
      </c>
      <c r="F145" s="23">
        <f>F146+F147</f>
        <v>0</v>
      </c>
      <c r="G145" s="23">
        <f>G146+G147</f>
        <v>0</v>
      </c>
      <c r="H145" s="42"/>
    </row>
    <row r="146" spans="1:8" ht="78.75" customHeight="1">
      <c r="A146" s="32" t="s">
        <v>365</v>
      </c>
      <c r="B146" s="2" t="s">
        <v>57</v>
      </c>
      <c r="C146" s="1" t="s">
        <v>58</v>
      </c>
      <c r="D146" s="1"/>
      <c r="E146" s="24"/>
      <c r="F146" s="24"/>
      <c r="G146" s="24"/>
      <c r="H146" s="42"/>
    </row>
    <row r="147" spans="1:8" ht="93" customHeight="1">
      <c r="A147" s="32" t="s">
        <v>366</v>
      </c>
      <c r="B147" s="2" t="s">
        <v>53</v>
      </c>
      <c r="C147" s="1" t="s">
        <v>52</v>
      </c>
      <c r="D147" s="1"/>
      <c r="E147" s="24"/>
      <c r="F147" s="24"/>
      <c r="G147" s="24"/>
      <c r="H147" s="42"/>
    </row>
    <row r="148" spans="1:8" ht="90.75" customHeight="1">
      <c r="A148" s="31" t="s">
        <v>367</v>
      </c>
      <c r="B148" s="11" t="s">
        <v>59</v>
      </c>
      <c r="C148" s="12" t="s">
        <v>60</v>
      </c>
      <c r="D148" s="12"/>
      <c r="E148" s="13">
        <f>E149+E150</f>
        <v>0</v>
      </c>
      <c r="F148" s="13"/>
      <c r="G148" s="13">
        <f>G149+G150</f>
        <v>0</v>
      </c>
      <c r="H148" s="42"/>
    </row>
    <row r="149" spans="1:8" ht="99" customHeight="1">
      <c r="A149" s="32" t="s">
        <v>368</v>
      </c>
      <c r="B149" s="2" t="s">
        <v>61</v>
      </c>
      <c r="C149" s="1" t="s">
        <v>0</v>
      </c>
      <c r="D149" s="1"/>
      <c r="E149" s="24"/>
      <c r="F149" s="24"/>
      <c r="G149" s="24"/>
      <c r="H149" s="42"/>
    </row>
    <row r="150" spans="1:8" ht="96" customHeight="1">
      <c r="A150" s="32" t="s">
        <v>369</v>
      </c>
      <c r="B150" s="2" t="s">
        <v>1</v>
      </c>
      <c r="C150" s="1" t="s">
        <v>2</v>
      </c>
      <c r="D150" s="1"/>
      <c r="E150" s="3"/>
      <c r="F150" s="3"/>
      <c r="G150" s="3"/>
      <c r="H150" s="42"/>
    </row>
    <row r="151" spans="1:8" ht="90" customHeight="1">
      <c r="A151" s="31" t="s">
        <v>370</v>
      </c>
      <c r="B151" s="11" t="s">
        <v>3</v>
      </c>
      <c r="C151" s="12" t="s">
        <v>4</v>
      </c>
      <c r="D151" s="13">
        <f>D152+D153</f>
        <v>0</v>
      </c>
      <c r="E151" s="13">
        <f>E152+E153</f>
        <v>0</v>
      </c>
      <c r="F151" s="13">
        <f>F152+F153</f>
        <v>0</v>
      </c>
      <c r="G151" s="13">
        <f>G152+G153</f>
        <v>0</v>
      </c>
      <c r="H151" s="42"/>
    </row>
    <row r="152" spans="1:8" ht="84.75" customHeight="1">
      <c r="A152" s="32" t="s">
        <v>371</v>
      </c>
      <c r="B152" s="2" t="s">
        <v>5</v>
      </c>
      <c r="C152" s="1" t="s">
        <v>6</v>
      </c>
      <c r="D152" s="1"/>
      <c r="E152" s="24"/>
      <c r="F152" s="24"/>
      <c r="G152" s="24"/>
      <c r="H152" s="42"/>
    </row>
    <row r="153" spans="1:8" ht="80.25" customHeight="1">
      <c r="A153" s="32" t="s">
        <v>372</v>
      </c>
      <c r="B153" s="2" t="s">
        <v>7</v>
      </c>
      <c r="C153" s="1" t="s">
        <v>8</v>
      </c>
      <c r="D153" s="1"/>
      <c r="E153" s="3"/>
      <c r="F153" s="3"/>
      <c r="G153" s="3"/>
      <c r="H153" s="42"/>
    </row>
    <row r="154" spans="1:8" ht="36.75" customHeight="1">
      <c r="A154" s="31" t="s">
        <v>373</v>
      </c>
      <c r="B154" s="11" t="s">
        <v>405</v>
      </c>
      <c r="C154" s="12" t="s">
        <v>9</v>
      </c>
      <c r="D154" s="13">
        <f>D155+D156</f>
        <v>42750</v>
      </c>
      <c r="E154" s="13">
        <f>E155+E156</f>
        <v>42750</v>
      </c>
      <c r="F154" s="13">
        <f>F155+F156</f>
        <v>42750</v>
      </c>
      <c r="G154" s="13">
        <f>G155+G156</f>
        <v>42750</v>
      </c>
      <c r="H154" s="42">
        <f>G154/E154*100</f>
        <v>100</v>
      </c>
    </row>
    <row r="155" spans="1:8" ht="30.75" customHeight="1">
      <c r="A155" s="32" t="s">
        <v>374</v>
      </c>
      <c r="B155" s="2" t="s">
        <v>404</v>
      </c>
      <c r="C155" s="1" t="s">
        <v>10</v>
      </c>
      <c r="D155" s="24"/>
      <c r="E155" s="24"/>
      <c r="F155" s="24"/>
      <c r="G155" s="24"/>
      <c r="H155" s="42"/>
    </row>
    <row r="156" spans="1:8" ht="38.25">
      <c r="A156" s="32" t="s">
        <v>375</v>
      </c>
      <c r="B156" s="2" t="s">
        <v>403</v>
      </c>
      <c r="C156" s="1" t="s">
        <v>11</v>
      </c>
      <c r="D156" s="3">
        <f>D157+D158+D159+D160</f>
        <v>42750</v>
      </c>
      <c r="E156" s="3">
        <f>E157+E158+E159+E160</f>
        <v>42750</v>
      </c>
      <c r="F156" s="3">
        <f>F157+F158+F159+F160</f>
        <v>42750</v>
      </c>
      <c r="G156" s="3">
        <f>G157+G158+G159+G160</f>
        <v>42750</v>
      </c>
      <c r="H156" s="42">
        <f>G156/E156*100</f>
        <v>100</v>
      </c>
    </row>
    <row r="157" spans="1:8" ht="34.5" customHeight="1">
      <c r="A157" s="32" t="s">
        <v>357</v>
      </c>
      <c r="B157" s="35"/>
      <c r="C157" s="34" t="s">
        <v>388</v>
      </c>
      <c r="D157" s="1">
        <v>42750</v>
      </c>
      <c r="E157" s="3">
        <v>42750</v>
      </c>
      <c r="F157" s="3">
        <v>42750</v>
      </c>
      <c r="G157" s="3">
        <v>42750</v>
      </c>
      <c r="H157" s="42">
        <f>G157/E157*100</f>
        <v>100</v>
      </c>
    </row>
    <row r="158" spans="1:8" ht="34.5" customHeight="1">
      <c r="A158" s="32"/>
      <c r="B158" s="35"/>
      <c r="C158" s="34" t="s">
        <v>394</v>
      </c>
      <c r="D158" s="44"/>
      <c r="E158" s="3"/>
      <c r="F158" s="3"/>
      <c r="G158" s="3"/>
      <c r="H158" s="42"/>
    </row>
    <row r="159" spans="1:8" ht="31.5" customHeight="1">
      <c r="A159" s="32" t="s">
        <v>357</v>
      </c>
      <c r="B159" s="2"/>
      <c r="C159" s="34" t="s">
        <v>395</v>
      </c>
      <c r="D159" s="44"/>
      <c r="E159" s="3"/>
      <c r="F159" s="3"/>
      <c r="G159" s="3"/>
      <c r="H159" s="42"/>
    </row>
    <row r="160" spans="1:8" ht="39" customHeight="1">
      <c r="A160" s="32"/>
      <c r="B160" s="2"/>
      <c r="C160" s="34"/>
      <c r="D160" s="44"/>
      <c r="E160" s="3"/>
      <c r="F160" s="3"/>
      <c r="G160" s="3"/>
      <c r="H160" s="42"/>
    </row>
    <row r="161" spans="1:8" s="36" customFormat="1" ht="24.75" customHeight="1">
      <c r="A161" s="28" t="s">
        <v>376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656000</v>
      </c>
      <c r="H161" s="42">
        <f>G161/E161*100</f>
        <v>131.20000000000002</v>
      </c>
    </row>
    <row r="162" spans="1:8" ht="29.25" customHeight="1">
      <c r="A162" s="31" t="s">
        <v>377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378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379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380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656000</v>
      </c>
      <c r="H165" s="42">
        <f>G165/E165*100</f>
        <v>131.20000000000002</v>
      </c>
    </row>
    <row r="166" spans="1:8" ht="66.75" customHeight="1">
      <c r="A166" s="32" t="s">
        <v>381</v>
      </c>
      <c r="B166" s="2" t="s">
        <v>21</v>
      </c>
      <c r="C166" s="1" t="s">
        <v>22</v>
      </c>
      <c r="D166" s="1"/>
      <c r="E166" s="3"/>
      <c r="F166" s="3"/>
      <c r="G166" s="3">
        <v>12500</v>
      </c>
      <c r="H166" s="42"/>
    </row>
    <row r="167" spans="1:8" ht="28.5" customHeight="1">
      <c r="A167" s="32" t="s">
        <v>382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643500</v>
      </c>
      <c r="H167" s="42">
        <f>G167/E167*100</f>
        <v>128.7</v>
      </c>
    </row>
    <row r="168" spans="1:8" s="36" customFormat="1" ht="76.5">
      <c r="A168" s="28" t="s">
        <v>383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0</v>
      </c>
      <c r="G168" s="8">
        <f>G169+G170</f>
        <v>0</v>
      </c>
      <c r="H168" s="42"/>
    </row>
    <row r="169" spans="1:8" ht="66.75" customHeight="1">
      <c r="A169" s="32" t="s">
        <v>384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385</v>
      </c>
      <c r="B170" s="2" t="s">
        <v>28</v>
      </c>
      <c r="C170" s="1" t="s">
        <v>29</v>
      </c>
      <c r="D170" s="1"/>
      <c r="E170" s="24"/>
      <c r="F170" s="24"/>
      <c r="G170" s="24"/>
      <c r="H170" s="42"/>
    </row>
    <row r="173" spans="1:2" ht="12.75">
      <c r="A173" s="51" t="s">
        <v>265</v>
      </c>
      <c r="B173" s="51"/>
    </row>
    <row r="177" spans="1:2" ht="12.75">
      <c r="A177" s="51" t="s">
        <v>266</v>
      </c>
      <c r="B177" s="51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2017-12-07T12:53:41Z</cp:lastPrinted>
  <dcterms:created xsi:type="dcterms:W3CDTF">2004-03-19T10:46:52Z</dcterms:created>
  <dcterms:modified xsi:type="dcterms:W3CDTF">2017-12-07T12:54:36Z</dcterms:modified>
  <cp:category/>
  <cp:version/>
  <cp:contentType/>
  <cp:contentStatus/>
</cp:coreProperties>
</file>