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<sst xmlns="http://schemas.openxmlformats.org/spreadsheetml/2006/main" count="446" uniqueCount="433">
  <si>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</si>
  <si>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</si>
  <si>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</si>
  <si>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</si>
  <si>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</si>
  <si>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</si>
  <si>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</si>
  <si>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</si>
  <si>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</si>
  <si>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</si>
  <si>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</si>
  <si>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</si>
  <si>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</si>
  <si>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</si>
  <si>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</si>
  <si>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</si>
  <si>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</si>
  <si>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</si>
  <si>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</si>
  <si>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</si>
  <si>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</si>
  <si>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</si>
  <si>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</si>
  <si>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</si>
  <si>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</si>
  <si>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</si>
  <si>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</si>
  <si>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</si>
  <si>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</si>
  <si>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</si>
  <si>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</si>
  <si>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</si>
  <si>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</si>
  <si>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</si>
  <si>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</si>
  <si>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</si>
  <si>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</si>
  <si>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</si>
  <si>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</si>
  <si>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</si>
  <si>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</si>
  <si>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</si>
  <si>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</si>
  <si>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</si>
  <si>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</si>
  <si>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</si>
  <si>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</si>
  <si>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</si>
  <si>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</si>
  <si>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</si>
  <si>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</si>
  <si>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</si>
  <si>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</si>
  <si>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</si>
  <si>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</si>
  <si>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</si>
  <si>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</si>
  <si>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</si>
  <si>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</si>
  <si>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</si>
  <si>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</si>
  <si>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</si>
  <si>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</si>
  <si>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</si>
  <si>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</si>
  <si>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</si>
  <si>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</si>
  <si>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</si>
  <si>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</si>
  <si>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</si>
  <si>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</si>
  <si>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</si>
  <si>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</si>
  <si>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</si>
  <si>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</si>
  <si>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</si>
  <si>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</si>
  <si>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</si>
  <si>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</si>
  <si>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</si>
  <si>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</si>
  <si>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</si>
  <si>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</si>
  <si>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</si>
  <si>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</si>
  <si>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</si>
  <si>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</si>
  <si>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</si>
  <si>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</si>
  <si>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</si>
  <si>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</si>
  <si>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</si>
  <si>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</si>
  <si>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</si>
  <si>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</si>
  <si>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</si>
  <si>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</si>
  <si>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</si>
  <si>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</si>
  <si>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</si>
  <si>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</si>
  <si>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</si>
  <si>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</si>
  <si>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</si>
  <si>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</si>
  <si>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</si>
  <si>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</si>
  <si>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</si>
  <si>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</si>
  <si>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</si>
  <si>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</si>
  <si>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</si>
  <si>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</si>
  <si>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</si>
  <si>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</si>
  <si>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</si>
  <si>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</si>
  <si>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</si>
  <si>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</si>
  <si>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</si>
  <si>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</si>
  <si>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</si>
  <si>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</si>
  <si>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</si>
  <si>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</si>
  <si>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</si>
  <si>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</si>
  <si>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</si>
  <si>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</si>
  <si>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</si>
  <si>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</si>
  <si>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</si>
  <si>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</si>
  <si>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</si>
  <si>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</si>
  <si>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</si>
  <si>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</si>
  <si>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</si>
  <si>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</si>
  <si>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</si>
  <si>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</si>
  <si>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</si>
  <si>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</si>
  <si>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</si>
  <si>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</si>
  <si>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</si>
  <si>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</si>
  <si>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</si>
  <si>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</si>
  <si>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</si>
  <si>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</si>
  <si>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</si>
  <si>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</si>
  <si>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</si>
  <si>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</si>
  <si>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</si>
  <si>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</si>
  <si>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</si>
  <si>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</si>
  <si>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</si>
  <si>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</si>
  <si>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</si>
  <si>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</si>
  <si>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</si>
  <si>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</si>
  <si>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</si>
  <si>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</si>
  <si>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</si>
  <si>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</si>
  <si>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</si>
  <si>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</si>
  <si>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</si>
  <si>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</si>
  <si>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</si>
  <si>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</si>
  <si>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</si>
  <si>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</si>
  <si>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</si>
  <si>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</si>
  <si>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</si>
  <si>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</si>
  <si>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</si>
  <si>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</si>
  <si>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</si>
  <si>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</si>
  <si>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</si>
  <si>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</si>
  <si>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</si>
  <si>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</si>
  <si>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</si>
  <si>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</si>
  <si>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</si>
  <si>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</si>
  <si>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</si>
  <si>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</si>
  <si>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</si>
  <si>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</si>
  <si>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</si>
  <si>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</si>
  <si>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</si>
  <si>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</si>
  <si>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</si>
  <si>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</si>
  <si>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</si>
  <si>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</si>
  <si>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</si>
  <si>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</si>
  <si>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</si>
  <si>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</si>
  <si>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</si>
  <si>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</si>
  <si>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</si>
  <si>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</si>
  <si>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</si>
  <si>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</si>
  <si>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</si>
  <si>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</si>
  <si>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</si>
  <si>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</si>
  <si>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</si>
  <si>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</si>
  <si>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</si>
  <si>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</si>
  <si>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</si>
  <si>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</si>
  <si>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</si>
  <si>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</si>
  <si>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</si>
  <si>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</si>
  <si>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</si>
  <si>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</si>
  <si>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</si>
  <si>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</si>
  <si>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</si>
  <si>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</si>
  <si>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</si>
  <si>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</si>
  <si>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</si>
  <si>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</si>
  <si>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</si>
  <si>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</si>
  <si>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</si>
  <si>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</si>
  <si>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</si>
  <si>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</si>
  <si>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</si>
  <si>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</si>
  <si>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</si>
  <si>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</si>
  <si>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</si>
  <si>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</si>
  <si>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</si>
  <si>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</si>
  <si>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</si>
  <si>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</si>
  <si>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</si>
  <si>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</si>
  <si>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</si>
  <si>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</si>
  <si>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</si>
  <si>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</si>
  <si>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</si>
  <si>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</si>
  <si>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</si>
  <si>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</si>
  <si>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</si>
  <si>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</si>
  <si>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</si>
  <si>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</si>
  <si>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</si>
  <si>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</si>
  <si>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</si>
  <si>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</si>
  <si>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</si>
  <si>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</si>
  <si>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</si>
  <si>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</si>
  <si>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</si>
  <si>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</si>
  <si>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</si>
  <si>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</si>
  <si>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</si>
  <si>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</si>
  <si>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</si>
  <si>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</si>
  <si>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</si>
  <si>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</si>
  <si>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</si>
  <si>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</si>
  <si>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</si>
  <si>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</si>
  <si>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</si>
  <si>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</si>
  <si>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</si>
  <si>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</si>
  <si>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</si>
  <si>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</si>
  <si>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</si>
  <si>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</si>
  <si>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</si>
  <si>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</si>
  <si>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</si>
  <si>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</si>
  <si>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</si>
  <si>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</si>
  <si>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</si>
  <si>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</si>
  <si>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</si>
  <si>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</si>
  <si>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</si>
  <si>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</si>
  <si>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</si>
  <si>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</si>
  <si>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</si>
  <si>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</si>
  <si>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</si>
  <si>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</si>
  <si>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</si>
  <si>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</si>
  <si>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</si>
  <si>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</si>
  <si>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</si>
  <si>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</si>
  <si>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</si>
  <si>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</si>
  <si>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</si>
  <si>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</si>
  <si>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</si>
  <si>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</si>
  <si>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</si>
  <si>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</si>
  <si>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</si>
  <si>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</si>
  <si>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</si>
  <si>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</si>
  <si>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</si>
  <si>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</si>
  <si>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</si>
  <si>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</si>
  <si>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</si>
  <si>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</si>
  <si>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</si>
  <si>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</si>
  <si>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</si>
  <si>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</si>
  <si>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</si>
  <si>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</si>
  <si>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</si>
  <si>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</si>
  <si>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</si>
  <si>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</si>
  <si>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</si>
  <si>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</si>
  <si>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</si>
  <si>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</si>
  <si>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</si>
  <si>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</si>
  <si>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</si>
  <si>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</si>
  <si>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</si>
  <si>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</si>
  <si>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</si>
  <si>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</si>
  <si>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</si>
  <si>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</si>
  <si>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</si>
  <si>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</si>
  <si>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</si>
  <si>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</si>
  <si>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</si>
  <si>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</si>
  <si>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</si>
  <si>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</si>
  <si>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</si>
  <si>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</si>
  <si>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</si>
  <si>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</si>
  <si>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</si>
  <si>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</si>
  <si>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</si>
  <si>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</si>
  <si>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</si>
  <si>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</si>
  <si>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</si>
  <si>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</si>
  <si>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</si>
  <si>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</si>
  <si>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</si>
  <si>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</si>
  <si>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</si>
  <si>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</si>
  <si>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</si>
  <si>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</si>
  <si>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</si>
  <si>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</si>
  <si>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</si>
  <si>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</si>
  <si>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</si>
  <si>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</si>
  <si>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</si>
  <si>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</si>
  <si>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</si>
  <si>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</si>
  <si>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</si>
  <si>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</si>
  <si>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</si>
  <si>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</si>
  <si>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</si>
  <si>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</si>
  <si>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</si>
  <si>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</si>
  <si>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</si>
  <si>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</si>
  <si>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</si>
  <si>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</si>
  <si>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</si>
  <si>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</si>
  <si>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</si>
  <si>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</si>
  <si>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</si>
  <si>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</si>
  <si>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</si>
  <si>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</si>
  <si>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</si>
  <si>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</si>
  <si>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</si>
  <si>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</si>
  <si>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</si>
  <si>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</si>
  <si>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</si>
  <si>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</si>
  <si>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</si>
  <si>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01.09.2017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</si>
</sst>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161">
      <selection activeCell="G167" sqref="G167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2" t="s">
        <v>238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267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432</v>
      </c>
      <c r="B6" s="53"/>
      <c r="C6" s="53"/>
      <c r="D6" s="53"/>
      <c r="E6" s="53"/>
      <c r="F6" s="53"/>
      <c r="G6" s="53"/>
      <c r="H6" s="53"/>
    </row>
    <row r="7" spans="1:8" ht="12.75">
      <c r="A7" s="54" t="s">
        <v>396</v>
      </c>
      <c r="B7" s="55"/>
      <c r="C7" s="55"/>
      <c r="D7" s="55"/>
      <c r="E7" s="55"/>
      <c r="F7" s="55"/>
      <c r="G7" s="55"/>
      <c r="H7" s="55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21261891</v>
      </c>
      <c r="E10" s="7">
        <f>E11+E97</f>
        <v>202464516.8</v>
      </c>
      <c r="F10" s="7">
        <f>F11+F97</f>
        <v>2295668</v>
      </c>
      <c r="G10" s="43">
        <f>G11+G97</f>
        <v>131088906.76000002</v>
      </c>
      <c r="H10" s="42">
        <f aca="true" t="shared" si="0" ref="H10:H38">G10/E10*100</f>
        <v>64.74660786585791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45214946.49</v>
      </c>
      <c r="H11" s="42">
        <f t="shared" si="0"/>
        <v>63.240340839475785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15451955.12</v>
      </c>
      <c r="H12" s="42">
        <f t="shared" si="0"/>
        <v>62.34397869679241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15451955.12</v>
      </c>
      <c r="H13" s="42">
        <f t="shared" si="0"/>
        <v>62.34397869679241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15224667.49</v>
      </c>
      <c r="H14" s="42">
        <f t="shared" si="0"/>
        <v>61.94933060709636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107087.44</v>
      </c>
      <c r="H15" s="42">
        <f t="shared" si="0"/>
        <v>79.32402962962963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120200.19</v>
      </c>
      <c r="H16" s="42">
        <f t="shared" si="0"/>
        <v>162.43268918918918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1532526.41</v>
      </c>
      <c r="H18" s="42">
        <f t="shared" si="0"/>
        <v>69.75541238051889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1532526.41</v>
      </c>
      <c r="H19" s="42">
        <f t="shared" si="0"/>
        <v>69.75541238051889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614294.77</v>
      </c>
      <c r="H20" s="42">
        <f t="shared" si="0"/>
        <v>84.73031310344827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6606.33</v>
      </c>
      <c r="H21" s="42">
        <f t="shared" si="0"/>
        <v>60.057545454545455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1032590.95</v>
      </c>
      <c r="H22" s="42">
        <f t="shared" si="0"/>
        <v>72.1586967155835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-120965.64</v>
      </c>
      <c r="H23" s="42">
        <f t="shared" si="0"/>
        <v>-403.2188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19447999.52</v>
      </c>
      <c r="H28" s="42">
        <f t="shared" si="0"/>
        <v>58.40415483948467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544749.34</v>
      </c>
      <c r="H29" s="42">
        <f t="shared" si="0"/>
        <v>19.188071151814018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544749.34</v>
      </c>
      <c r="H31" s="42">
        <f t="shared" si="0"/>
        <v>19.188071151814018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18903250.18</v>
      </c>
      <c r="H32" s="42">
        <f t="shared" si="0"/>
        <v>62.059258634274464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18317151.22</v>
      </c>
      <c r="H33" s="42">
        <f t="shared" si="0"/>
        <v>66.00061694231255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18317151.22</v>
      </c>
      <c r="H35" s="42">
        <f t="shared" si="0"/>
        <v>66.00061694231255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586098.96</v>
      </c>
      <c r="H36" s="42">
        <f t="shared" si="0"/>
        <v>21.651236054673067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586098.96</v>
      </c>
      <c r="H38" s="42">
        <f t="shared" si="0"/>
        <v>21.651236054673067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3505839.63</v>
      </c>
      <c r="H47" s="42">
        <f aca="true" t="shared" si="1" ref="H47:H67">G47/E47*100</f>
        <v>78.20298081641758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1507706.87</v>
      </c>
      <c r="H48" s="42">
        <f t="shared" si="1"/>
        <v>106.85378242381292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1507706.87</v>
      </c>
      <c r="H49" s="42">
        <f t="shared" si="1"/>
        <v>106.85378242381292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1507706.87</v>
      </c>
      <c r="H51" s="42">
        <f t="shared" si="1"/>
        <v>106.85378242381292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1998132.76</v>
      </c>
      <c r="H58" s="42">
        <f t="shared" si="1"/>
        <v>66.1195486432826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1998132.76</v>
      </c>
      <c r="H59" s="42">
        <f t="shared" si="1"/>
        <v>66.1195486432826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1998132.76</v>
      </c>
      <c r="H61" s="42">
        <f t="shared" si="1"/>
        <v>66.1195486432826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98700</v>
      </c>
      <c r="H62" s="42">
        <f t="shared" si="1"/>
        <v>1973.9999999999998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98700</v>
      </c>
      <c r="H63" s="42">
        <f t="shared" si="1"/>
        <v>1973.9999999999998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98700</v>
      </c>
      <c r="H64" s="42">
        <f t="shared" si="1"/>
        <v>1973.9999999999998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98700</v>
      </c>
      <c r="H66" s="42">
        <f t="shared" si="1"/>
        <v>1973.9999999999998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5750000</v>
      </c>
      <c r="F67" s="10"/>
      <c r="G67" s="10">
        <f>G68+G70+G79</f>
        <v>2779941.49</v>
      </c>
      <c r="H67" s="42">
        <f t="shared" si="1"/>
        <v>48.346808521739135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3550000</v>
      </c>
      <c r="F79" s="13"/>
      <c r="G79" s="13">
        <f>G80+G83</f>
        <v>2779941.49</v>
      </c>
      <c r="H79" s="42">
        <f>G79/E79*100</f>
        <v>78.3082109859155</v>
      </c>
    </row>
    <row r="80" spans="1:8" ht="69.75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1639209.49</v>
      </c>
      <c r="H80" s="42">
        <f>G80/E80*100</f>
        <v>131.1367592</v>
      </c>
    </row>
    <row r="81" spans="1:8" ht="76.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1639209.49</v>
      </c>
      <c r="H82" s="42">
        <f>G82/E82*100</f>
        <v>131.1367592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2300000</v>
      </c>
      <c r="F83" s="3"/>
      <c r="G83" s="3">
        <f>G84+G85</f>
        <v>1140732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2300000</v>
      </c>
      <c r="F85" s="3"/>
      <c r="G85" s="3">
        <v>1140732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60300</v>
      </c>
      <c r="H86" s="42">
        <f>G86/E86*100</f>
        <v>30.15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60300</v>
      </c>
      <c r="H87" s="42">
        <f>G87/E87*100</f>
        <v>30.15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60300</v>
      </c>
      <c r="H89" s="42">
        <f>G89/E89*100</f>
        <v>30.15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768000</v>
      </c>
      <c r="F90" s="10"/>
      <c r="G90" s="10">
        <f>G91+G94</f>
        <v>2323624.32</v>
      </c>
      <c r="H90" s="42">
        <f>H94+H91</f>
        <v>272.855234375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228096.12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>
        <v>228096.12</v>
      </c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768000</v>
      </c>
      <c r="F94" s="13"/>
      <c r="G94" s="13">
        <f>G95+G96</f>
        <v>2095528.2</v>
      </c>
      <c r="H94" s="42">
        <f>H96</f>
        <v>272.855234375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768000</v>
      </c>
      <c r="F96" s="3"/>
      <c r="G96" s="3">
        <v>2095528.2</v>
      </c>
      <c r="H96" s="42">
        <f>G96/E96*100</f>
        <v>272.855234375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21261891</v>
      </c>
      <c r="E97" s="10">
        <f>E98+E161+E168</f>
        <v>130967516.80000001</v>
      </c>
      <c r="F97" s="10">
        <f>F98+F161+F168</f>
        <v>2295668</v>
      </c>
      <c r="G97" s="10">
        <f>G98+G161+G168</f>
        <v>85873960.27000001</v>
      </c>
      <c r="H97" s="42">
        <f>G97/E97*100</f>
        <v>65.56890011218415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21261891</v>
      </c>
      <c r="E98" s="10">
        <f>E99+E106+E140+E144</f>
        <v>130467516.80000001</v>
      </c>
      <c r="F98" s="10">
        <f>F99+F106+F140+F144</f>
        <v>2295668</v>
      </c>
      <c r="G98" s="10">
        <f>G99+G106+G140+G144</f>
        <v>85523460.27000001</v>
      </c>
      <c r="H98" s="42">
        <f>G98/E98*100</f>
        <v>65.55153525386942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1736800</v>
      </c>
      <c r="G99" s="10">
        <f>G100+G103</f>
        <v>1736800</v>
      </c>
      <c r="H99" s="42">
        <f>G99/E99*100</f>
        <v>66.6717850287908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1736800</v>
      </c>
      <c r="G100" s="13">
        <f>G101+G102</f>
        <v>1736800</v>
      </c>
      <c r="H100" s="42">
        <f>G100/E100*100</f>
        <v>66.6717850287908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f>G102</f>
        <v>1736800</v>
      </c>
      <c r="G102" s="3">
        <v>1736800</v>
      </c>
      <c r="H102" s="42">
        <f>G102/E102*100</f>
        <v>66.6717850287908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18614141</v>
      </c>
      <c r="E106" s="10">
        <f>E107+E110+E113+E117+E120+E129+E123+E126</f>
        <v>127819766.80000001</v>
      </c>
      <c r="F106" s="10">
        <f>F107+F110+F113+F117+F120+F129+F123</f>
        <v>516118</v>
      </c>
      <c r="G106" s="10">
        <f>G107+G110+G113+G117+G120+G129+G123+G126</f>
        <v>83743910.27000001</v>
      </c>
      <c r="H106" s="42">
        <f>G106/E106*100</f>
        <v>65.51718280086864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0</v>
      </c>
      <c r="E107" s="13">
        <f>E108+E109</f>
        <v>2910600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/>
      <c r="E109" s="3">
        <v>2910600</v>
      </c>
      <c r="F109" s="3"/>
      <c r="G109" s="3"/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2407910.93</v>
      </c>
      <c r="F113" s="13">
        <f>F114+F115</f>
        <v>0</v>
      </c>
      <c r="G113" s="13">
        <f>G114+G115</f>
        <v>2407910.93</v>
      </c>
      <c r="H113" s="42">
        <f>G113/E113*100</f>
        <v>100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2407910.93</v>
      </c>
      <c r="F115" s="3"/>
      <c r="G115" s="3">
        <f>G116</f>
        <v>2407910.93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2407910.93</v>
      </c>
      <c r="F116" s="3"/>
      <c r="G116" s="3">
        <v>2407910.93</v>
      </c>
      <c r="H116" s="42">
        <f>G116/E116*100</f>
        <v>100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95257203.06</v>
      </c>
      <c r="F117" s="13">
        <f>F118</f>
        <v>0</v>
      </c>
      <c r="G117" s="13">
        <f>G118</f>
        <v>77858436.36</v>
      </c>
      <c r="H117" s="42">
        <f>G117/E117*100</f>
        <v>81.73495951897624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95257203.06</v>
      </c>
      <c r="F118" s="3"/>
      <c r="G118" s="3">
        <f>G119</f>
        <v>77858436.36</v>
      </c>
      <c r="H118" s="42">
        <f>G118/E118*100</f>
        <v>81.73495951897624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95257203.06</v>
      </c>
      <c r="F119" s="3"/>
      <c r="G119" s="3">
        <v>77858436.36</v>
      </c>
      <c r="H119" s="42">
        <f>G119/E119*100</f>
        <v>81.73495951897624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18098023</v>
      </c>
      <c r="E123" s="13">
        <f t="shared" si="2"/>
        <v>18098023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18098023</v>
      </c>
      <c r="E124" s="3">
        <f t="shared" si="2"/>
        <v>18098023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>
        <v>18098023</v>
      </c>
      <c r="E125" s="3">
        <v>18098023</v>
      </c>
      <c r="F125" s="3"/>
      <c r="G125" s="3"/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516118</v>
      </c>
      <c r="G129" s="13">
        <f>G130+G135</f>
        <v>3477562.98</v>
      </c>
      <c r="H129" s="42">
        <f>G129/E129*100</f>
        <v>96.60514876088702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516118</v>
      </c>
      <c r="G135" s="3">
        <f>G136+G138</f>
        <v>3477562.98</v>
      </c>
      <c r="H135" s="42">
        <f>G135/E135*100</f>
        <v>96.60514876088702</v>
      </c>
    </row>
    <row r="136" spans="1:8" ht="18.75" customHeight="1">
      <c r="A136" s="32" t="s">
        <v>357</v>
      </c>
      <c r="B136" s="35"/>
      <c r="C136" s="34" t="s">
        <v>389</v>
      </c>
      <c r="D136" s="50">
        <v>516118</v>
      </c>
      <c r="E136" s="3">
        <v>516118</v>
      </c>
      <c r="F136" s="3">
        <v>516118</v>
      </c>
      <c r="G136" s="3">
        <v>516118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2961444.98</v>
      </c>
      <c r="H138" s="42">
        <f>G138/E138*100</f>
        <v>96.03694458616584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350500</v>
      </c>
      <c r="H161" s="42">
        <f>G161/E161*100</f>
        <v>70.1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350500</v>
      </c>
      <c r="H165" s="42">
        <f>G165/E165*100</f>
        <v>70.1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>
        <v>500</v>
      </c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350000</v>
      </c>
      <c r="H167" s="42">
        <f>G167/E167*100</f>
        <v>70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1" t="s">
        <v>265</v>
      </c>
      <c r="B173" s="51"/>
    </row>
    <row r="177" spans="1:2" ht="12.75">
      <c r="A177" s="51" t="s">
        <v>266</v>
      </c>
      <c r="B177" s="51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2017-12-07T12:53:41Z</cp:lastPrinted>
  <dcterms:created xsi:type="dcterms:W3CDTF">2004-03-19T10:46:52Z</dcterms:created>
  <dcterms:modified xsi:type="dcterms:W3CDTF">2017-12-12T09:02:04Z</dcterms:modified>
  <cp:category/>
  <cp:version/>
  <cp:contentType/>
  <cp:contentStatus/>
</cp:coreProperties>
</file>